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480" windowHeight="11385" activeTab="0"/>
  </bookViews>
  <sheets>
    <sheet name="Приложение " sheetId="1" r:id="rId1"/>
    <sheet name="Таблица 1" sheetId="2" r:id="rId2"/>
    <sheet name="Таблица 2" sheetId="3" r:id="rId3"/>
  </sheets>
  <definedNames>
    <definedName name="_xlnm.Print_Titles" localSheetId="2">'Таблица 2'!$7:$10</definedName>
    <definedName name="_xlnm.Print_Area" localSheetId="0">'Приложение '!$A$1:$DJ$35</definedName>
    <definedName name="_xlnm.Print_Area" localSheetId="1">'Таблица 1'!$A$1:$DJ$66</definedName>
    <definedName name="_xlnm.Print_Area" localSheetId="2">'Таблица 2'!$A$1:$DL$73</definedName>
  </definedNames>
  <calcPr fullCalcOnLoad="1"/>
</workbook>
</file>

<file path=xl/sharedStrings.xml><?xml version="1.0" encoding="utf-8"?>
<sst xmlns="http://schemas.openxmlformats.org/spreadsheetml/2006/main" count="336" uniqueCount="185">
  <si>
    <t>Единица измерения</t>
  </si>
  <si>
    <t>ВН</t>
  </si>
  <si>
    <t>HH</t>
  </si>
  <si>
    <t>Двухставочный тариф</t>
  </si>
  <si>
    <t>№
п/п</t>
  </si>
  <si>
    <t>1</t>
  </si>
  <si>
    <t>Одноставочный тариф</t>
  </si>
  <si>
    <t>- ставка за содержание электрических сетей</t>
  </si>
  <si>
    <t>1 полугодие</t>
  </si>
  <si>
    <t>2 полугодие</t>
  </si>
  <si>
    <t>1.1</t>
  </si>
  <si>
    <t>руб./кВт·ч</t>
  </si>
  <si>
    <t>1.2</t>
  </si>
  <si>
    <t>- ставка на оплату технологического расхода (потерь) в электрических сетях</t>
  </si>
  <si>
    <t>2</t>
  </si>
  <si>
    <t>2.1</t>
  </si>
  <si>
    <t>тыс. руб.</t>
  </si>
  <si>
    <t>Тарифные группы 
потребителей электрической энергии (мощности)</t>
  </si>
  <si>
    <t>Диапазоны напряжения</t>
  </si>
  <si>
    <t>Величина перекрестного субсидирования, учтенная в ценах (тарифах) на услуги по передаче электрической энергии</t>
  </si>
  <si>
    <t xml:space="preserve">Единые (котловые) тарифы на услуги по передаче </t>
  </si>
  <si>
    <t>Всего</t>
  </si>
  <si>
    <t>СН-I</t>
  </si>
  <si>
    <t>СН-II</t>
  </si>
  <si>
    <t>руб./МВт·мес.</t>
  </si>
  <si>
    <t>1.1.1</t>
  </si>
  <si>
    <t>х</t>
  </si>
  <si>
    <t>1.1.2</t>
  </si>
  <si>
    <t>руб./МВт·ч</t>
  </si>
  <si>
    <t>1.3</t>
  </si>
  <si>
    <t>1.4</t>
  </si>
  <si>
    <t>2.1.1</t>
  </si>
  <si>
    <t>2.1.2</t>
  </si>
  <si>
    <t>2.2</t>
  </si>
  <si>
    <t>2.3</t>
  </si>
  <si>
    <t>2.4</t>
  </si>
  <si>
    <t>20</t>
  </si>
  <si>
    <t xml:space="preserve"> год</t>
  </si>
  <si>
    <t>Размер экономически обоснованных единых (котловых) тарифов на услуги по передаче</t>
  </si>
  <si>
    <t>1.1.1.1</t>
  </si>
  <si>
    <t>1.1.1.2</t>
  </si>
  <si>
    <t>1.2.1</t>
  </si>
  <si>
    <t>1.2.1.1</t>
  </si>
  <si>
    <t>1.2.1.2</t>
  </si>
  <si>
    <t>1.2.2</t>
  </si>
  <si>
    <t>№ п/п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</si>
  <si>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</si>
  <si>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ВСЕГО</t>
  </si>
  <si>
    <t>ВН-1</t>
  </si>
  <si>
    <t>Плановый объем полезного отпуска электрической
энергии всех потребителей, оплачивающих услуги по передаче по единым (котловым) тарифам на услуги по передаче электрической энергии, в т.ч.:</t>
  </si>
  <si>
    <t>Население и приравненные к нему категории потребителей, за исключением указанного в пунктах 1.1.2 и 1.1.3: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</si>
  <si>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</si>
  <si>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Плановый объем полезного отпуска электрической
энергии (в том числе с учетом дифференциации по двум и по трем зонам суток)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</si>
  <si>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</si>
  <si>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Население, проживающее в сельских населенных пунктах и приравненные к ним:</t>
  </si>
  <si>
    <t>1.1.4</t>
  </si>
  <si>
    <t>1.1.4.1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</si>
  <si>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</si>
  <si>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1.1.4.2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</si>
  <si>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</si>
  <si>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1.1.4.3</t>
  </si>
  <si>
    <t>Содержащиеся за счет прихожан религиозные организации</t>
  </si>
  <si>
    <t>1.1.4.4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</si>
  <si>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</si>
  <si>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1.1.4.5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</si>
  <si>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</si>
  <si>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Население и приравненные к нему категории потребителей, за исключением указанного в пунктах 1.2.2 и 1.2.3:</t>
  </si>
  <si>
    <t>Показатели для целей расчета единых (котловых) тарифов на услуги по передаче</t>
  </si>
  <si>
    <t>электрической энергии по сетям субъекта Российской Федерации</t>
  </si>
  <si>
    <t>1.1.3</t>
  </si>
  <si>
    <t>1.2.3</t>
  </si>
  <si>
    <t>1.2.4</t>
  </si>
  <si>
    <t>1.2.4.1</t>
  </si>
  <si>
    <t>1.2.4.2</t>
  </si>
  <si>
    <t>1.2.4.3</t>
  </si>
  <si>
    <t>1.2.4.4</t>
  </si>
  <si>
    <t>1.2.4.5</t>
  </si>
  <si>
    <t>Плановый объем полезного отпуска электрической
энергии потребителям, не относящимся к населению и приравненным к нему категориям потребителей</t>
  </si>
  <si>
    <t>МВт</t>
  </si>
  <si>
    <t>Величина заявленной мощности (в том числе с учетом дифференциации по двум и по трем зонам суток)</t>
  </si>
  <si>
    <t>Величина заявленной мощности потребителей, не относящихся к населению и приравненным к нему категориям потребителей</t>
  </si>
  <si>
    <t>млн. кВт·ч</t>
  </si>
  <si>
    <t>Наименование сетевой организации с указанием необходимой валовой выручки (без учета оплаты потерь), НВВ которой учтена
при утверждении (расчете) единых (котловых) тарифов на услуги
по передаче электрической энергии в субъекте
Российской Федерации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</si>
  <si>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</si>
  <si>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Приравненные к населению категории потребителей, за исключением указанных в пункте 71(1) Основ ценообразования:</t>
  </si>
  <si>
    <t>Величина заявленной мощности всех потребителей, оплачивающих услуги по передаче по единым (котловым) тарифам на услуги по передаче электрической энергии, в т.ч.:</t>
  </si>
  <si>
    <t>15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</si>
  <si>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</si>
  <si>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</si>
  <si>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</si>
  <si>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</si>
  <si>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</si>
  <si>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</si>
  <si>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</si>
  <si>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</si>
  <si>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</si>
  <si>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</si>
  <si>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</si>
  <si>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</si>
  <si>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</si>
  <si>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</si>
  <si>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</si>
  <si>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</si>
  <si>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</si>
  <si>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</si>
  <si>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</si>
  <si>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</si>
  <si>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</si>
  <si>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</si>
  <si>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</si>
  <si>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</si>
  <si>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</si>
  <si>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</si>
  <si>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</si>
  <si>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</si>
  <si>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</si>
  <si>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</si>
  <si>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</si>
  <si>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</si>
  <si>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</si>
  <si>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</si>
  <si>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</si>
  <si>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</si>
  <si>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</si>
  <si>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ООО "АЭРОКУЗБАСС" (ИНН 7716154981)</t>
  </si>
  <si>
    <t>ООО "Анжеро-Судженский химико-фармацевтический завод" (ИНН 4205051780)</t>
  </si>
  <si>
    <t>ООО "Железобетон-сервис" (ИНН 4205065912)</t>
  </si>
  <si>
    <t>ООО "Водоканал" (ИНН 4217166136)</t>
  </si>
  <si>
    <t>ООО "Горнорежущий инструмент" (ИНН 4221010766)</t>
  </si>
  <si>
    <t>ООО "Горэлектросеть" (ИНН 4217127144)</t>
  </si>
  <si>
    <t>ООО "ЕвразЭнергоТранс" (ИНН 4217084532)</t>
  </si>
  <si>
    <t>ОАО "Знамя" (ИНН 4211002950)</t>
  </si>
  <si>
    <t>Западно- Сибирская дирекция по энергообеспечению- СП Трансэнерго- филиала ОАО "РЖД" (ИНН 7708503727)</t>
  </si>
  <si>
    <t>Красноярская дирекция по энергообеспечению- СП Трансэнерго- филиала ОАО "РЖД" (ИНН 7708503727)</t>
  </si>
  <si>
    <t>ОАО филиал "МРСК Сибири" - "Кузбассэнерго РЭС" (ИНН 2460069527)</t>
  </si>
  <si>
    <t>ООО "Мысковская электросетевая организация" (ИНН 4214026476)</t>
  </si>
  <si>
    <t>ООО "Инвестстрой"(ИНН 4205206970)</t>
  </si>
  <si>
    <t>ОАО "УК"Кузбассразрезуголь" (ИНН 4205049090)</t>
  </si>
  <si>
    <t>ООО "Кузбасская энергосетевая компания" (ИНН 4205109750)</t>
  </si>
  <si>
    <t>ОАО "КузбассЭлектро" (ИНН 4202002174)</t>
  </si>
  <si>
    <t>ООО "Компания "Энергопромсервис" (ИНН 4205250721)</t>
  </si>
  <si>
    <t>КВСК-филиал ОАО "Алтайвагон" (ИНН 2208000010)</t>
  </si>
  <si>
    <t>ОАО филиал Сибирский  "Оборонэнерго" (ИНН 7704726225)</t>
  </si>
  <si>
    <t>ООО "Промэнерго" (ИНН 4217053975)</t>
  </si>
  <si>
    <t>ООО "РЭС" (ИНН 4205282603)</t>
  </si>
  <si>
    <t>ООО "ОЭСК" (ИНН 4223052779)</t>
  </si>
  <si>
    <t>ООО "Объединенная компания РУСАЛ Энергосеть" (ИНН 7709806795)</t>
  </si>
  <si>
    <t>ООО "Северо-Кузбасская Сетевая Компания" (ИНН 4205286816)</t>
  </si>
  <si>
    <t>ОАО "СУЭК-Кузбасс" ПЕ Энергоуправление (ИНН 4212024138)</t>
  </si>
  <si>
    <t>ОАО "СКЭК" (ИНН 4205153492)</t>
  </si>
  <si>
    <t>ЗАО "Сибирская промышленная сетевая компания" (ИНН 4205234208)</t>
  </si>
  <si>
    <t>ООО "ТСО "Сибирь" (ИНН 4205282579)</t>
  </si>
  <si>
    <t>ООО "ТрансЭнергоСервис" (ИНН 4253019987)</t>
  </si>
  <si>
    <t>МУП "ТРСК Новокузнецкого района" (ИНН 4252003462)</t>
  </si>
  <si>
    <t>ООО "УК "Серебряный бор" (ИНН 4205217481)</t>
  </si>
  <si>
    <t>ООО "Химпром" (ИНН 4205072099)</t>
  </si>
  <si>
    <t>ООО "ЭнергоСеть" (ИНН 4252002395)</t>
  </si>
  <si>
    <t>ООО "Электросетевая компания Кузбасса" (ИНН 4205215205)</t>
  </si>
  <si>
    <t>ООО "Электросетьсервис" (ИНН 4223057103)</t>
  </si>
  <si>
    <t>МКП "Электроремонт-Сервис" (ИНН 4217081066)</t>
  </si>
  <si>
    <t>ООО "ЭнергоАльянс" (ИНН 4253013939)</t>
  </si>
  <si>
    <t>ООО "ЭнергоПаритет" (ИНН 4205262491)</t>
  </si>
  <si>
    <t>ОАО "Специализированная шахтная энергомеханическая компания"                        (ИНН 4208003209)</t>
  </si>
  <si>
    <t>Приложение к постановлению</t>
  </si>
  <si>
    <t>региональной энергетической комиссии</t>
  </si>
  <si>
    <t xml:space="preserve">Кемеровской области </t>
  </si>
  <si>
    <t>на</t>
  </si>
  <si>
    <r>
      <t xml:space="preserve">электрической энергии по сетям субъекта Российской Федерации, поставляемой прочим потребителям </t>
    </r>
    <r>
      <rPr>
        <vertAlign val="superscript"/>
        <sz val="10"/>
        <rFont val="Times New Roman"/>
        <family val="1"/>
      </rPr>
      <t xml:space="preserve"> </t>
    </r>
  </si>
  <si>
    <r>
      <t>Прочие потребители (тарифы указываются без учета НДС)</t>
    </r>
    <r>
      <rPr>
        <vertAlign val="superscript"/>
        <sz val="9"/>
        <rFont val="Times New Roman"/>
        <family val="1"/>
      </rPr>
      <t xml:space="preserve"> </t>
    </r>
  </si>
  <si>
    <t xml:space="preserve">Ставка перекрестного субсидирования  </t>
  </si>
  <si>
    <r>
      <t xml:space="preserve">Ставка перекрестного субсидирования </t>
    </r>
    <r>
      <rPr>
        <vertAlign val="superscript"/>
        <sz val="9"/>
        <rFont val="Times New Roman"/>
        <family val="1"/>
      </rPr>
      <t xml:space="preserve"> </t>
    </r>
  </si>
  <si>
    <t>ЗАО "Электросеть" г. Междуреченск (ИНН 7714734225)</t>
  </si>
  <si>
    <t>ООО "Прокопьевскэнерго" (ИНН 4223061653)</t>
  </si>
  <si>
    <t>Таблица 1</t>
  </si>
  <si>
    <t xml:space="preserve">электрической энергии по сетям субъекта Российской Федерации </t>
  </si>
  <si>
    <r>
      <t>Экономически обоснованные единые (котловые) тарифы на услуги по передаче электрической энергии (тарифы указываются без учета НДС)</t>
    </r>
    <r>
      <rPr>
        <vertAlign val="superscript"/>
        <sz val="9"/>
        <rFont val="Times New Roman"/>
        <family val="1"/>
      </rPr>
      <t xml:space="preserve"> </t>
    </r>
  </si>
  <si>
    <t>Экономически обоснованных единые (котловые) тарифы на услуги по передаче электрической энергии (тарифы указываются без учета НДС)</t>
  </si>
  <si>
    <t xml:space="preserve"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 </t>
  </si>
  <si>
    <t>Величины, используемые при утверждении (расчете) единых (котловых) тарифов на услуги по передаче электрической энергии в субъекте Российской Федерации:</t>
  </si>
  <si>
    <t>Таблица 2</t>
  </si>
  <si>
    <t xml:space="preserve">Диапазоны напряжения </t>
  </si>
  <si>
    <r>
      <t>Население и приравненные к нему категории потребителей (в пределах социальной нормы потребления электроэнергии)</t>
    </r>
    <r>
      <rPr>
        <sz val="8"/>
        <rFont val="Times New Roman"/>
        <family val="1"/>
      </rPr>
      <t>:</t>
    </r>
  </si>
  <si>
    <t>Население и приравненные к нему категории потребителей (сверх социальной нормы потребления электроэнергии):</t>
  </si>
  <si>
    <t>Население и приравненные к нему категории потребителей (в пределах социальной нормы потребления электроэнергии):</t>
  </si>
  <si>
    <t>от "31" марта 2015 года № 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</si>
</sst>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#,##0.0000"/>
    <numFmt numFmtId="167" formatCode="#,##0.00000"/>
    <numFmt numFmtId="168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 wrapText="1" indent="2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 indent="2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67" fontId="5" fillId="0" borderId="10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4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showGridLines="0" tabSelected="1" view="pageBreakPreview" zoomScaleSheetLayoutView="100" zoomScalePageLayoutView="112" workbookViewId="0" topLeftCell="F4">
      <selection activeCell="CL27" sqref="CL27"/>
    </sheetView>
  </sheetViews>
  <sheetFormatPr defaultColWidth="0.875" defaultRowHeight="12.75"/>
  <cols>
    <col min="1" max="73" width="0.875" style="2" customWidth="1"/>
    <col min="74" max="74" width="3.75390625" style="2" customWidth="1"/>
    <col min="75" max="89" width="0.875" style="2" customWidth="1"/>
    <col min="90" max="90" width="4.875" style="2" customWidth="1"/>
    <col min="91" max="97" width="0.875" style="2" customWidth="1"/>
    <col min="98" max="98" width="5.125" style="2" customWidth="1"/>
    <col min="99" max="105" width="0.875" style="2" customWidth="1"/>
    <col min="106" max="106" width="5.375" style="2" customWidth="1"/>
    <col min="107" max="113" width="0.875" style="2" customWidth="1"/>
    <col min="114" max="114" width="5.75390625" style="2" customWidth="1"/>
    <col min="115" max="16384" width="0.875" style="2" customWidth="1"/>
  </cols>
  <sheetData>
    <row r="1" spans="90:114" s="1" customFormat="1" ht="14.25" customHeight="1">
      <c r="CL1" s="30" t="s">
        <v>163</v>
      </c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</row>
    <row r="2" spans="90:114" s="5" customFormat="1" ht="13.5" customHeight="1">
      <c r="CL2" s="31" t="s">
        <v>164</v>
      </c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</row>
    <row r="3" spans="67:114" s="5" customFormat="1" ht="13.5" customHeight="1"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31" t="s">
        <v>165</v>
      </c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67:114" ht="15" customHeight="1"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32" t="s">
        <v>184</v>
      </c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</row>
    <row r="5" spans="67:114" ht="11.25" customHeight="1"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</row>
    <row r="6" spans="1:114" s="3" customFormat="1" ht="12" customHeight="1">
      <c r="A6" s="89" t="s">
        <v>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</row>
    <row r="7" spans="1:114" s="3" customFormat="1" ht="13.5" customHeight="1">
      <c r="A7" s="89" t="s">
        <v>167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</row>
    <row r="8" spans="1:114" s="3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U8" s="37"/>
      <c r="AV8" s="37"/>
      <c r="AW8" s="37"/>
      <c r="AX8" s="37"/>
      <c r="AY8" s="36" t="s">
        <v>166</v>
      </c>
      <c r="AZ8" s="36"/>
      <c r="BA8" s="36"/>
      <c r="BB8" s="36"/>
      <c r="BC8" s="36"/>
      <c r="BD8" s="36"/>
      <c r="BE8" s="43" t="s">
        <v>36</v>
      </c>
      <c r="BF8" s="43"/>
      <c r="BG8" s="43"/>
      <c r="BH8" s="43"/>
      <c r="BI8" s="44" t="s">
        <v>86</v>
      </c>
      <c r="BJ8" s="44"/>
      <c r="BK8" s="44"/>
      <c r="BL8" s="38" t="s">
        <v>37</v>
      </c>
      <c r="BM8" s="38"/>
      <c r="BN8" s="38"/>
      <c r="BO8" s="38"/>
      <c r="BP8" s="38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="3" customFormat="1" ht="11.25" customHeight="1"/>
    <row r="10" spans="1:114" s="6" customFormat="1" ht="17.25" customHeight="1">
      <c r="A10" s="74" t="s">
        <v>4</v>
      </c>
      <c r="B10" s="75"/>
      <c r="C10" s="75"/>
      <c r="D10" s="75"/>
      <c r="E10" s="75"/>
      <c r="F10" s="75"/>
      <c r="G10" s="75"/>
      <c r="H10" s="76"/>
      <c r="I10" s="74" t="s">
        <v>17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6"/>
      <c r="AZ10" s="74" t="s">
        <v>0</v>
      </c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6"/>
      <c r="BM10" s="83" t="s">
        <v>18</v>
      </c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5"/>
    </row>
    <row r="11" spans="1:114" s="6" customFormat="1" ht="17.25" customHeight="1">
      <c r="A11" s="77"/>
      <c r="B11" s="78"/>
      <c r="C11" s="78"/>
      <c r="D11" s="78"/>
      <c r="E11" s="78"/>
      <c r="F11" s="78"/>
      <c r="G11" s="78"/>
      <c r="H11" s="79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9"/>
      <c r="AZ11" s="77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9"/>
      <c r="BM11" s="80" t="s">
        <v>21</v>
      </c>
      <c r="BN11" s="81"/>
      <c r="BO11" s="81"/>
      <c r="BP11" s="81"/>
      <c r="BQ11" s="81"/>
      <c r="BR11" s="81"/>
      <c r="BS11" s="81"/>
      <c r="BT11" s="81"/>
      <c r="BU11" s="81"/>
      <c r="BV11" s="82"/>
      <c r="BW11" s="80" t="s">
        <v>48</v>
      </c>
      <c r="BX11" s="81"/>
      <c r="BY11" s="81"/>
      <c r="BZ11" s="81"/>
      <c r="CA11" s="81"/>
      <c r="CB11" s="81"/>
      <c r="CC11" s="81"/>
      <c r="CD11" s="82"/>
      <c r="CE11" s="80" t="s">
        <v>1</v>
      </c>
      <c r="CF11" s="81"/>
      <c r="CG11" s="81"/>
      <c r="CH11" s="81"/>
      <c r="CI11" s="81"/>
      <c r="CJ11" s="81"/>
      <c r="CK11" s="81"/>
      <c r="CL11" s="81"/>
      <c r="CM11" s="80" t="s">
        <v>22</v>
      </c>
      <c r="CN11" s="81"/>
      <c r="CO11" s="81"/>
      <c r="CP11" s="81"/>
      <c r="CQ11" s="81"/>
      <c r="CR11" s="81"/>
      <c r="CS11" s="81"/>
      <c r="CT11" s="82"/>
      <c r="CU11" s="80" t="s">
        <v>23</v>
      </c>
      <c r="CV11" s="81"/>
      <c r="CW11" s="81"/>
      <c r="CX11" s="81"/>
      <c r="CY11" s="81"/>
      <c r="CZ11" s="81"/>
      <c r="DA11" s="81"/>
      <c r="DB11" s="82"/>
      <c r="DC11" s="80" t="s">
        <v>2</v>
      </c>
      <c r="DD11" s="81"/>
      <c r="DE11" s="81"/>
      <c r="DF11" s="81"/>
      <c r="DG11" s="81"/>
      <c r="DH11" s="81"/>
      <c r="DI11" s="81"/>
      <c r="DJ11" s="82"/>
    </row>
    <row r="12" spans="1:114" s="6" customFormat="1" ht="12">
      <c r="A12" s="83">
        <v>1</v>
      </c>
      <c r="B12" s="84"/>
      <c r="C12" s="84"/>
      <c r="D12" s="84"/>
      <c r="E12" s="84"/>
      <c r="F12" s="84"/>
      <c r="G12" s="84"/>
      <c r="H12" s="85"/>
      <c r="I12" s="83">
        <v>2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5"/>
      <c r="AZ12" s="83">
        <v>3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5"/>
      <c r="BM12" s="83">
        <v>4</v>
      </c>
      <c r="BN12" s="84"/>
      <c r="BO12" s="84"/>
      <c r="BP12" s="84"/>
      <c r="BQ12" s="84"/>
      <c r="BR12" s="84"/>
      <c r="BS12" s="84"/>
      <c r="BT12" s="84"/>
      <c r="BU12" s="84"/>
      <c r="BV12" s="85"/>
      <c r="BW12" s="83">
        <v>5</v>
      </c>
      <c r="BX12" s="84"/>
      <c r="BY12" s="84"/>
      <c r="BZ12" s="84"/>
      <c r="CA12" s="84"/>
      <c r="CB12" s="84"/>
      <c r="CC12" s="84"/>
      <c r="CD12" s="85"/>
      <c r="CE12" s="83">
        <v>6</v>
      </c>
      <c r="CF12" s="84"/>
      <c r="CG12" s="84"/>
      <c r="CH12" s="84"/>
      <c r="CI12" s="84"/>
      <c r="CJ12" s="84"/>
      <c r="CK12" s="84"/>
      <c r="CL12" s="84"/>
      <c r="CM12" s="83">
        <v>7</v>
      </c>
      <c r="CN12" s="84"/>
      <c r="CO12" s="84"/>
      <c r="CP12" s="84"/>
      <c r="CQ12" s="84"/>
      <c r="CR12" s="84"/>
      <c r="CS12" s="84"/>
      <c r="CT12" s="85"/>
      <c r="CU12" s="83">
        <v>8</v>
      </c>
      <c r="CV12" s="84"/>
      <c r="CW12" s="84"/>
      <c r="CX12" s="84"/>
      <c r="CY12" s="84"/>
      <c r="CZ12" s="84"/>
      <c r="DA12" s="84"/>
      <c r="DB12" s="85"/>
      <c r="DC12" s="83">
        <v>9</v>
      </c>
      <c r="DD12" s="84"/>
      <c r="DE12" s="84"/>
      <c r="DF12" s="84"/>
      <c r="DG12" s="84"/>
      <c r="DH12" s="84"/>
      <c r="DI12" s="84"/>
      <c r="DJ12" s="85"/>
    </row>
    <row r="13" spans="1:114" s="5" customFormat="1" ht="13.5">
      <c r="A13" s="55" t="s">
        <v>5</v>
      </c>
      <c r="B13" s="56"/>
      <c r="C13" s="56"/>
      <c r="D13" s="56"/>
      <c r="E13" s="56"/>
      <c r="F13" s="56"/>
      <c r="G13" s="56"/>
      <c r="H13" s="57"/>
      <c r="I13" s="15"/>
      <c r="J13" s="60" t="s">
        <v>168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1"/>
      <c r="BM13" s="62" t="s">
        <v>8</v>
      </c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4"/>
    </row>
    <row r="14" spans="1:114" s="6" customFormat="1" ht="12.75" customHeight="1">
      <c r="A14" s="55" t="s">
        <v>10</v>
      </c>
      <c r="B14" s="56"/>
      <c r="C14" s="56"/>
      <c r="D14" s="56"/>
      <c r="E14" s="56"/>
      <c r="F14" s="56"/>
      <c r="G14" s="56"/>
      <c r="H14" s="57"/>
      <c r="I14" s="16"/>
      <c r="J14" s="58" t="s">
        <v>3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9"/>
    </row>
    <row r="15" spans="1:114" s="6" customFormat="1" ht="12.75" customHeight="1">
      <c r="A15" s="55" t="s">
        <v>25</v>
      </c>
      <c r="B15" s="56"/>
      <c r="C15" s="56"/>
      <c r="D15" s="56"/>
      <c r="E15" s="56"/>
      <c r="F15" s="56"/>
      <c r="G15" s="56"/>
      <c r="H15" s="57"/>
      <c r="I15" s="17"/>
      <c r="J15" s="90" t="s">
        <v>7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62" t="s">
        <v>24</v>
      </c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4"/>
      <c r="BM15" s="52" t="s">
        <v>26</v>
      </c>
      <c r="BN15" s="53"/>
      <c r="BO15" s="53"/>
      <c r="BP15" s="53"/>
      <c r="BQ15" s="53"/>
      <c r="BR15" s="53"/>
      <c r="BS15" s="53"/>
      <c r="BT15" s="53"/>
      <c r="BU15" s="53"/>
      <c r="BV15" s="54"/>
      <c r="BW15" s="86" t="s">
        <v>26</v>
      </c>
      <c r="BX15" s="87"/>
      <c r="BY15" s="87"/>
      <c r="BZ15" s="87"/>
      <c r="CA15" s="87"/>
      <c r="CB15" s="87"/>
      <c r="CC15" s="87"/>
      <c r="CD15" s="88"/>
      <c r="CE15" s="86">
        <v>491006.334425379</v>
      </c>
      <c r="CF15" s="87"/>
      <c r="CG15" s="87"/>
      <c r="CH15" s="87"/>
      <c r="CI15" s="87"/>
      <c r="CJ15" s="87"/>
      <c r="CK15" s="87"/>
      <c r="CL15" s="87"/>
      <c r="CM15" s="86">
        <v>553872.56392576</v>
      </c>
      <c r="CN15" s="87"/>
      <c r="CO15" s="87"/>
      <c r="CP15" s="87"/>
      <c r="CQ15" s="87"/>
      <c r="CR15" s="87"/>
      <c r="CS15" s="87"/>
      <c r="CT15" s="88"/>
      <c r="CU15" s="86">
        <v>595232.419911405</v>
      </c>
      <c r="CV15" s="87"/>
      <c r="CW15" s="87"/>
      <c r="CX15" s="87"/>
      <c r="CY15" s="87"/>
      <c r="CZ15" s="87"/>
      <c r="DA15" s="87"/>
      <c r="DB15" s="88"/>
      <c r="DC15" s="86">
        <v>845146.599882107</v>
      </c>
      <c r="DD15" s="87"/>
      <c r="DE15" s="87"/>
      <c r="DF15" s="87"/>
      <c r="DG15" s="87"/>
      <c r="DH15" s="87"/>
      <c r="DI15" s="87"/>
      <c r="DJ15" s="88"/>
    </row>
    <row r="16" spans="1:114" s="6" customFormat="1" ht="24" customHeight="1">
      <c r="A16" s="68" t="s">
        <v>27</v>
      </c>
      <c r="B16" s="69"/>
      <c r="C16" s="69"/>
      <c r="D16" s="69"/>
      <c r="E16" s="69"/>
      <c r="F16" s="69"/>
      <c r="G16" s="69"/>
      <c r="H16" s="70"/>
      <c r="I16" s="9"/>
      <c r="J16" s="50" t="s">
        <v>13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52" t="s">
        <v>28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4"/>
      <c r="BM16" s="52" t="s">
        <v>26</v>
      </c>
      <c r="BN16" s="53"/>
      <c r="BO16" s="53"/>
      <c r="BP16" s="53"/>
      <c r="BQ16" s="53"/>
      <c r="BR16" s="53"/>
      <c r="BS16" s="53"/>
      <c r="BT16" s="53"/>
      <c r="BU16" s="53"/>
      <c r="BV16" s="54"/>
      <c r="BW16" s="95" t="s">
        <v>26</v>
      </c>
      <c r="BX16" s="96"/>
      <c r="BY16" s="96"/>
      <c r="BZ16" s="96"/>
      <c r="CA16" s="96"/>
      <c r="CB16" s="96"/>
      <c r="CC16" s="96"/>
      <c r="CD16" s="97"/>
      <c r="CE16" s="47">
        <v>50.56</v>
      </c>
      <c r="CF16" s="48"/>
      <c r="CG16" s="48"/>
      <c r="CH16" s="48"/>
      <c r="CI16" s="48"/>
      <c r="CJ16" s="48"/>
      <c r="CK16" s="48"/>
      <c r="CL16" s="48"/>
      <c r="CM16" s="47">
        <v>75.9015252712776</v>
      </c>
      <c r="CN16" s="48"/>
      <c r="CO16" s="48"/>
      <c r="CP16" s="48"/>
      <c r="CQ16" s="48"/>
      <c r="CR16" s="48"/>
      <c r="CS16" s="48"/>
      <c r="CT16" s="49"/>
      <c r="CU16" s="47">
        <v>160.9015</v>
      </c>
      <c r="CV16" s="48"/>
      <c r="CW16" s="48"/>
      <c r="CX16" s="48"/>
      <c r="CY16" s="48"/>
      <c r="CZ16" s="48"/>
      <c r="DA16" s="48"/>
      <c r="DB16" s="49"/>
      <c r="DC16" s="47">
        <v>425.677214919713</v>
      </c>
      <c r="DD16" s="48"/>
      <c r="DE16" s="48"/>
      <c r="DF16" s="48"/>
      <c r="DG16" s="48"/>
      <c r="DH16" s="48"/>
      <c r="DI16" s="48"/>
      <c r="DJ16" s="49"/>
    </row>
    <row r="17" spans="1:114" s="6" customFormat="1" ht="12.75" customHeight="1">
      <c r="A17" s="55" t="s">
        <v>12</v>
      </c>
      <c r="B17" s="56"/>
      <c r="C17" s="56"/>
      <c r="D17" s="56"/>
      <c r="E17" s="56"/>
      <c r="F17" s="56"/>
      <c r="G17" s="56"/>
      <c r="H17" s="57"/>
      <c r="I17" s="16"/>
      <c r="J17" s="58" t="s">
        <v>6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9"/>
      <c r="AZ17" s="52" t="s">
        <v>11</v>
      </c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4"/>
      <c r="BM17" s="52" t="s">
        <v>26</v>
      </c>
      <c r="BN17" s="53"/>
      <c r="BO17" s="53"/>
      <c r="BP17" s="53"/>
      <c r="BQ17" s="53"/>
      <c r="BR17" s="53"/>
      <c r="BS17" s="53"/>
      <c r="BT17" s="53"/>
      <c r="BU17" s="53"/>
      <c r="BV17" s="54"/>
      <c r="BW17" s="95" t="s">
        <v>26</v>
      </c>
      <c r="BX17" s="96"/>
      <c r="BY17" s="96"/>
      <c r="BZ17" s="96"/>
      <c r="CA17" s="96"/>
      <c r="CB17" s="96"/>
      <c r="CC17" s="96"/>
      <c r="CD17" s="97"/>
      <c r="CE17" s="92">
        <v>0.786476860966069</v>
      </c>
      <c r="CF17" s="93"/>
      <c r="CG17" s="93"/>
      <c r="CH17" s="93"/>
      <c r="CI17" s="93"/>
      <c r="CJ17" s="93"/>
      <c r="CK17" s="93"/>
      <c r="CL17" s="93"/>
      <c r="CM17" s="92">
        <v>1.01916013875998</v>
      </c>
      <c r="CN17" s="93"/>
      <c r="CO17" s="93"/>
      <c r="CP17" s="93"/>
      <c r="CQ17" s="93"/>
      <c r="CR17" s="93"/>
      <c r="CS17" s="93"/>
      <c r="CT17" s="94"/>
      <c r="CU17" s="92">
        <v>1.165835264</v>
      </c>
      <c r="CV17" s="93"/>
      <c r="CW17" s="93"/>
      <c r="CX17" s="93"/>
      <c r="CY17" s="93"/>
      <c r="CZ17" s="93"/>
      <c r="DA17" s="93"/>
      <c r="DB17" s="94"/>
      <c r="DC17" s="92">
        <v>2.23135675946885</v>
      </c>
      <c r="DD17" s="93"/>
      <c r="DE17" s="93"/>
      <c r="DF17" s="93"/>
      <c r="DG17" s="93"/>
      <c r="DH17" s="93"/>
      <c r="DI17" s="93"/>
      <c r="DJ17" s="94"/>
    </row>
    <row r="18" spans="1:114" s="6" customFormat="1" ht="36" customHeight="1">
      <c r="A18" s="68" t="s">
        <v>29</v>
      </c>
      <c r="B18" s="69"/>
      <c r="C18" s="69"/>
      <c r="D18" s="69"/>
      <c r="E18" s="69"/>
      <c r="F18" s="69"/>
      <c r="G18" s="69"/>
      <c r="H18" s="70"/>
      <c r="I18" s="9"/>
      <c r="J18" s="50" t="s">
        <v>19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  <c r="AZ18" s="52" t="s">
        <v>16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M18" s="47">
        <f>CE18+CM18+CU18+DC18</f>
        <v>2623538.76</v>
      </c>
      <c r="BN18" s="48"/>
      <c r="BO18" s="48"/>
      <c r="BP18" s="48"/>
      <c r="BQ18" s="48"/>
      <c r="BR18" s="48"/>
      <c r="BS18" s="48"/>
      <c r="BT18" s="48"/>
      <c r="BU18" s="48"/>
      <c r="BV18" s="49"/>
      <c r="BW18" s="95" t="s">
        <v>26</v>
      </c>
      <c r="BX18" s="96"/>
      <c r="BY18" s="96"/>
      <c r="BZ18" s="96"/>
      <c r="CA18" s="96"/>
      <c r="CB18" s="96"/>
      <c r="CC18" s="96"/>
      <c r="CD18" s="97"/>
      <c r="CE18" s="47">
        <v>1893211.06</v>
      </c>
      <c r="CF18" s="48"/>
      <c r="CG18" s="48"/>
      <c r="CH18" s="48"/>
      <c r="CI18" s="48"/>
      <c r="CJ18" s="48"/>
      <c r="CK18" s="48"/>
      <c r="CL18" s="48"/>
      <c r="CM18" s="47">
        <v>616753.04</v>
      </c>
      <c r="CN18" s="48"/>
      <c r="CO18" s="48"/>
      <c r="CP18" s="48"/>
      <c r="CQ18" s="48"/>
      <c r="CR18" s="48"/>
      <c r="CS18" s="48"/>
      <c r="CT18" s="49"/>
      <c r="CU18" s="47">
        <v>90746.61</v>
      </c>
      <c r="CV18" s="48"/>
      <c r="CW18" s="48"/>
      <c r="CX18" s="48"/>
      <c r="CY18" s="48"/>
      <c r="CZ18" s="48"/>
      <c r="DA18" s="48"/>
      <c r="DB18" s="49"/>
      <c r="DC18" s="47">
        <v>22828.05</v>
      </c>
      <c r="DD18" s="48"/>
      <c r="DE18" s="48"/>
      <c r="DF18" s="48"/>
      <c r="DG18" s="48"/>
      <c r="DH18" s="48"/>
      <c r="DI18" s="48"/>
      <c r="DJ18" s="49"/>
    </row>
    <row r="19" spans="1:114" s="6" customFormat="1" ht="13.5" customHeight="1">
      <c r="A19" s="55" t="s">
        <v>30</v>
      </c>
      <c r="B19" s="56"/>
      <c r="C19" s="56"/>
      <c r="D19" s="56"/>
      <c r="E19" s="56"/>
      <c r="F19" s="56"/>
      <c r="G19" s="56"/>
      <c r="H19" s="57"/>
      <c r="I19" s="16"/>
      <c r="J19" s="58" t="s">
        <v>169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9"/>
      <c r="AZ19" s="52" t="s">
        <v>28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M19" s="40">
        <v>635.0115786255544</v>
      </c>
      <c r="BN19" s="41"/>
      <c r="BO19" s="41"/>
      <c r="BP19" s="41"/>
      <c r="BQ19" s="41"/>
      <c r="BR19" s="41"/>
      <c r="BS19" s="41"/>
      <c r="BT19" s="41"/>
      <c r="BU19" s="41"/>
      <c r="BV19" s="42"/>
      <c r="BW19" s="71" t="s">
        <v>26</v>
      </c>
      <c r="BX19" s="72"/>
      <c r="BY19" s="72"/>
      <c r="BZ19" s="72"/>
      <c r="CA19" s="72"/>
      <c r="CB19" s="72"/>
      <c r="CC19" s="72"/>
      <c r="CD19" s="73"/>
      <c r="CE19" s="40">
        <v>1765.8767087513806</v>
      </c>
      <c r="CF19" s="41"/>
      <c r="CG19" s="41"/>
      <c r="CH19" s="41"/>
      <c r="CI19" s="41"/>
      <c r="CJ19" s="41"/>
      <c r="CK19" s="41"/>
      <c r="CL19" s="41"/>
      <c r="CM19" s="40">
        <v>393.3177911912835</v>
      </c>
      <c r="CN19" s="41"/>
      <c r="CO19" s="41"/>
      <c r="CP19" s="41"/>
      <c r="CQ19" s="41"/>
      <c r="CR19" s="41"/>
      <c r="CS19" s="41"/>
      <c r="CT19" s="42"/>
      <c r="CU19" s="40">
        <v>57.87094716299307</v>
      </c>
      <c r="CV19" s="41"/>
      <c r="CW19" s="41"/>
      <c r="CX19" s="41"/>
      <c r="CY19" s="41"/>
      <c r="CZ19" s="41"/>
      <c r="DA19" s="41"/>
      <c r="DB19" s="42"/>
      <c r="DC19" s="40">
        <v>11.666751230525637</v>
      </c>
      <c r="DD19" s="41"/>
      <c r="DE19" s="41"/>
      <c r="DF19" s="41"/>
      <c r="DG19" s="41"/>
      <c r="DH19" s="41"/>
      <c r="DI19" s="41"/>
      <c r="DJ19" s="42"/>
    </row>
    <row r="20" spans="1:114" s="5" customFormat="1" ht="13.5">
      <c r="A20" s="55" t="s">
        <v>14</v>
      </c>
      <c r="B20" s="56"/>
      <c r="C20" s="56"/>
      <c r="D20" s="56"/>
      <c r="E20" s="56"/>
      <c r="F20" s="56"/>
      <c r="G20" s="56"/>
      <c r="H20" s="57"/>
      <c r="I20" s="15"/>
      <c r="J20" s="60" t="s">
        <v>168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  <c r="BM20" s="62" t="s">
        <v>9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4"/>
    </row>
    <row r="21" spans="1:114" s="6" customFormat="1" ht="12.75" customHeight="1">
      <c r="A21" s="55" t="s">
        <v>15</v>
      </c>
      <c r="B21" s="56"/>
      <c r="C21" s="56"/>
      <c r="D21" s="56"/>
      <c r="E21" s="56"/>
      <c r="F21" s="56"/>
      <c r="G21" s="56"/>
      <c r="H21" s="57"/>
      <c r="I21" s="16"/>
      <c r="J21" s="58" t="s">
        <v>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9"/>
    </row>
    <row r="22" spans="1:114" s="6" customFormat="1" ht="12.75" customHeight="1">
      <c r="A22" s="55" t="s">
        <v>31</v>
      </c>
      <c r="B22" s="56"/>
      <c r="C22" s="56"/>
      <c r="D22" s="56"/>
      <c r="E22" s="56"/>
      <c r="F22" s="56"/>
      <c r="G22" s="56"/>
      <c r="H22" s="57"/>
      <c r="I22" s="17"/>
      <c r="J22" s="90" t="s">
        <v>7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1"/>
      <c r="AZ22" s="52" t="s">
        <v>24</v>
      </c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4"/>
      <c r="BM22" s="52" t="s">
        <v>26</v>
      </c>
      <c r="BN22" s="53"/>
      <c r="BO22" s="53"/>
      <c r="BP22" s="53"/>
      <c r="BQ22" s="53"/>
      <c r="BR22" s="53"/>
      <c r="BS22" s="53"/>
      <c r="BT22" s="53"/>
      <c r="BU22" s="53"/>
      <c r="BV22" s="54"/>
      <c r="BW22" s="86" t="s">
        <v>26</v>
      </c>
      <c r="BX22" s="87"/>
      <c r="BY22" s="87"/>
      <c r="BZ22" s="87"/>
      <c r="CA22" s="87"/>
      <c r="CB22" s="87"/>
      <c r="CC22" s="87"/>
      <c r="CD22" s="88"/>
      <c r="CE22" s="86">
        <v>506494.95025232</v>
      </c>
      <c r="CF22" s="87"/>
      <c r="CG22" s="87"/>
      <c r="CH22" s="87"/>
      <c r="CI22" s="87"/>
      <c r="CJ22" s="87"/>
      <c r="CK22" s="87"/>
      <c r="CL22" s="87"/>
      <c r="CM22" s="86">
        <v>645897.99</v>
      </c>
      <c r="CN22" s="87"/>
      <c r="CO22" s="87"/>
      <c r="CP22" s="87"/>
      <c r="CQ22" s="87"/>
      <c r="CR22" s="87"/>
      <c r="CS22" s="87"/>
      <c r="CT22" s="88"/>
      <c r="CU22" s="86">
        <v>612017</v>
      </c>
      <c r="CV22" s="87"/>
      <c r="CW22" s="87"/>
      <c r="CX22" s="87"/>
      <c r="CY22" s="87"/>
      <c r="CZ22" s="87"/>
      <c r="DA22" s="87"/>
      <c r="DB22" s="88"/>
      <c r="DC22" s="86">
        <v>1364534</v>
      </c>
      <c r="DD22" s="87"/>
      <c r="DE22" s="87"/>
      <c r="DF22" s="87"/>
      <c r="DG22" s="87"/>
      <c r="DH22" s="87"/>
      <c r="DI22" s="87"/>
      <c r="DJ22" s="88"/>
    </row>
    <row r="23" spans="1:114" s="6" customFormat="1" ht="24" customHeight="1">
      <c r="A23" s="68" t="s">
        <v>32</v>
      </c>
      <c r="B23" s="69"/>
      <c r="C23" s="69"/>
      <c r="D23" s="69"/>
      <c r="E23" s="69"/>
      <c r="F23" s="69"/>
      <c r="G23" s="69"/>
      <c r="H23" s="70"/>
      <c r="I23" s="9"/>
      <c r="J23" s="50" t="s">
        <v>13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1"/>
      <c r="AZ23" s="52" t="s">
        <v>28</v>
      </c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  <c r="BM23" s="52" t="s">
        <v>26</v>
      </c>
      <c r="BN23" s="53"/>
      <c r="BO23" s="53"/>
      <c r="BP23" s="53"/>
      <c r="BQ23" s="53"/>
      <c r="BR23" s="53"/>
      <c r="BS23" s="53"/>
      <c r="BT23" s="53"/>
      <c r="BU23" s="53"/>
      <c r="BV23" s="54"/>
      <c r="BW23" s="47" t="s">
        <v>26</v>
      </c>
      <c r="BX23" s="48"/>
      <c r="BY23" s="48"/>
      <c r="BZ23" s="48"/>
      <c r="CA23" s="48"/>
      <c r="CB23" s="48"/>
      <c r="CC23" s="48"/>
      <c r="CD23" s="49"/>
      <c r="CE23" s="47">
        <v>59.160848381619</v>
      </c>
      <c r="CF23" s="48"/>
      <c r="CG23" s="48"/>
      <c r="CH23" s="48"/>
      <c r="CI23" s="48"/>
      <c r="CJ23" s="48"/>
      <c r="CK23" s="48"/>
      <c r="CL23" s="48"/>
      <c r="CM23" s="47">
        <v>90.1</v>
      </c>
      <c r="CN23" s="48"/>
      <c r="CO23" s="48"/>
      <c r="CP23" s="48"/>
      <c r="CQ23" s="48"/>
      <c r="CR23" s="48"/>
      <c r="CS23" s="48"/>
      <c r="CT23" s="49"/>
      <c r="CU23" s="47">
        <v>165.935909088006</v>
      </c>
      <c r="CV23" s="48"/>
      <c r="CW23" s="48"/>
      <c r="CX23" s="48"/>
      <c r="CY23" s="48"/>
      <c r="CZ23" s="48"/>
      <c r="DA23" s="48"/>
      <c r="DB23" s="49"/>
      <c r="DC23" s="47">
        <v>425.677214919713</v>
      </c>
      <c r="DD23" s="48"/>
      <c r="DE23" s="48"/>
      <c r="DF23" s="48"/>
      <c r="DG23" s="48"/>
      <c r="DH23" s="48"/>
      <c r="DI23" s="48"/>
      <c r="DJ23" s="49"/>
    </row>
    <row r="24" spans="1:114" s="6" customFormat="1" ht="12.75" customHeight="1">
      <c r="A24" s="55" t="s">
        <v>33</v>
      </c>
      <c r="B24" s="56"/>
      <c r="C24" s="56"/>
      <c r="D24" s="56"/>
      <c r="E24" s="56"/>
      <c r="F24" s="56"/>
      <c r="G24" s="56"/>
      <c r="H24" s="57"/>
      <c r="I24" s="16"/>
      <c r="J24" s="58" t="s">
        <v>6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9"/>
      <c r="AZ24" s="52" t="s">
        <v>11</v>
      </c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  <c r="BM24" s="52" t="s">
        <v>26</v>
      </c>
      <c r="BN24" s="53"/>
      <c r="BO24" s="53"/>
      <c r="BP24" s="53"/>
      <c r="BQ24" s="53"/>
      <c r="BR24" s="53"/>
      <c r="BS24" s="53"/>
      <c r="BT24" s="53"/>
      <c r="BU24" s="53"/>
      <c r="BV24" s="54"/>
      <c r="BW24" s="47" t="s">
        <v>26</v>
      </c>
      <c r="BX24" s="48"/>
      <c r="BY24" s="48"/>
      <c r="BZ24" s="48"/>
      <c r="CA24" s="48"/>
      <c r="CB24" s="48"/>
      <c r="CC24" s="48"/>
      <c r="CD24" s="49"/>
      <c r="CE24" s="65">
        <v>0.850686498652366</v>
      </c>
      <c r="CF24" s="66"/>
      <c r="CG24" s="66"/>
      <c r="CH24" s="66"/>
      <c r="CI24" s="66"/>
      <c r="CJ24" s="66"/>
      <c r="CK24" s="66"/>
      <c r="CL24" s="66"/>
      <c r="CM24" s="65">
        <v>1.10939070612084</v>
      </c>
      <c r="CN24" s="66"/>
      <c r="CO24" s="66"/>
      <c r="CP24" s="66"/>
      <c r="CQ24" s="66"/>
      <c r="CR24" s="66"/>
      <c r="CS24" s="66"/>
      <c r="CT24" s="67"/>
      <c r="CU24" s="65">
        <v>1.20938553730805</v>
      </c>
      <c r="CV24" s="66"/>
      <c r="CW24" s="66"/>
      <c r="CX24" s="66"/>
      <c r="CY24" s="66"/>
      <c r="CZ24" s="66"/>
      <c r="DA24" s="66"/>
      <c r="DB24" s="67"/>
      <c r="DC24" s="65">
        <v>2.50163895647882</v>
      </c>
      <c r="DD24" s="66"/>
      <c r="DE24" s="66"/>
      <c r="DF24" s="66"/>
      <c r="DG24" s="66"/>
      <c r="DH24" s="66"/>
      <c r="DI24" s="66"/>
      <c r="DJ24" s="67"/>
    </row>
    <row r="25" spans="1:114" s="6" customFormat="1" ht="36" customHeight="1">
      <c r="A25" s="68" t="s">
        <v>34</v>
      </c>
      <c r="B25" s="69"/>
      <c r="C25" s="69"/>
      <c r="D25" s="69"/>
      <c r="E25" s="69"/>
      <c r="F25" s="69"/>
      <c r="G25" s="69"/>
      <c r="H25" s="70"/>
      <c r="I25" s="9"/>
      <c r="J25" s="50" t="s">
        <v>19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1"/>
      <c r="AZ25" s="52" t="s">
        <v>16</v>
      </c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  <c r="BM25" s="47">
        <f>CE25+CM25+CU25+DC25</f>
        <v>2284409.64</v>
      </c>
      <c r="BN25" s="48"/>
      <c r="BO25" s="48"/>
      <c r="BP25" s="48"/>
      <c r="BQ25" s="48"/>
      <c r="BR25" s="48"/>
      <c r="BS25" s="48"/>
      <c r="BT25" s="48"/>
      <c r="BU25" s="48"/>
      <c r="BV25" s="49"/>
      <c r="BW25" s="47" t="s">
        <v>26</v>
      </c>
      <c r="BX25" s="48"/>
      <c r="BY25" s="48"/>
      <c r="BZ25" s="48"/>
      <c r="CA25" s="48"/>
      <c r="CB25" s="48"/>
      <c r="CC25" s="48"/>
      <c r="CD25" s="49"/>
      <c r="CE25" s="47">
        <v>1885287.29</v>
      </c>
      <c r="CF25" s="48"/>
      <c r="CG25" s="48"/>
      <c r="CH25" s="48"/>
      <c r="CI25" s="48"/>
      <c r="CJ25" s="48"/>
      <c r="CK25" s="48"/>
      <c r="CL25" s="48"/>
      <c r="CM25" s="47">
        <v>614368.79</v>
      </c>
      <c r="CN25" s="48"/>
      <c r="CO25" s="48"/>
      <c r="CP25" s="48"/>
      <c r="CQ25" s="48"/>
      <c r="CR25" s="48"/>
      <c r="CS25" s="48"/>
      <c r="CT25" s="49"/>
      <c r="CU25" s="47">
        <v>-356689.85</v>
      </c>
      <c r="CV25" s="48"/>
      <c r="CW25" s="48"/>
      <c r="CX25" s="48"/>
      <c r="CY25" s="48"/>
      <c r="CZ25" s="48"/>
      <c r="DA25" s="48"/>
      <c r="DB25" s="49"/>
      <c r="DC25" s="47">
        <v>141443.41</v>
      </c>
      <c r="DD25" s="48"/>
      <c r="DE25" s="48"/>
      <c r="DF25" s="48"/>
      <c r="DG25" s="48"/>
      <c r="DH25" s="48"/>
      <c r="DI25" s="48"/>
      <c r="DJ25" s="49"/>
    </row>
    <row r="26" spans="1:114" s="6" customFormat="1" ht="13.5" customHeight="1">
      <c r="A26" s="55" t="s">
        <v>35</v>
      </c>
      <c r="B26" s="56"/>
      <c r="C26" s="56"/>
      <c r="D26" s="56"/>
      <c r="E26" s="56"/>
      <c r="F26" s="56"/>
      <c r="G26" s="56"/>
      <c r="H26" s="57"/>
      <c r="I26" s="16"/>
      <c r="J26" s="58" t="s">
        <v>170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2" t="s">
        <v>28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  <c r="BM26" s="40">
        <v>549.956811993822</v>
      </c>
      <c r="BN26" s="41"/>
      <c r="BO26" s="41"/>
      <c r="BP26" s="41"/>
      <c r="BQ26" s="41"/>
      <c r="BR26" s="41"/>
      <c r="BS26" s="41"/>
      <c r="BT26" s="41"/>
      <c r="BU26" s="41"/>
      <c r="BV26" s="42"/>
      <c r="BW26" s="40" t="s">
        <v>26</v>
      </c>
      <c r="BX26" s="45"/>
      <c r="BY26" s="45"/>
      <c r="BZ26" s="45"/>
      <c r="CA26" s="45"/>
      <c r="CB26" s="45"/>
      <c r="CC26" s="45"/>
      <c r="CD26" s="46"/>
      <c r="CE26" s="40">
        <v>1776.0341184358501</v>
      </c>
      <c r="CF26" s="41"/>
      <c r="CG26" s="41"/>
      <c r="CH26" s="41"/>
      <c r="CI26" s="41"/>
      <c r="CJ26" s="41"/>
      <c r="CK26" s="41"/>
      <c r="CL26" s="41"/>
      <c r="CM26" s="40">
        <v>578.765866682393</v>
      </c>
      <c r="CN26" s="41"/>
      <c r="CO26" s="41"/>
      <c r="CP26" s="41"/>
      <c r="CQ26" s="41"/>
      <c r="CR26" s="41"/>
      <c r="CS26" s="41"/>
      <c r="CT26" s="42"/>
      <c r="CU26" s="40">
        <v>-227.67670645136243</v>
      </c>
      <c r="CV26" s="41"/>
      <c r="CW26" s="41"/>
      <c r="CX26" s="41"/>
      <c r="CY26" s="41"/>
      <c r="CZ26" s="41"/>
      <c r="DA26" s="41"/>
      <c r="DB26" s="42"/>
      <c r="DC26" s="40">
        <v>73.83034051229475</v>
      </c>
      <c r="DD26" s="41"/>
      <c r="DE26" s="41"/>
      <c r="DF26" s="41"/>
      <c r="DG26" s="41"/>
      <c r="DH26" s="41"/>
      <c r="DI26" s="41"/>
      <c r="DJ26" s="42"/>
    </row>
    <row r="27" s="13" customFormat="1" ht="9" customHeight="1"/>
    <row r="28" spans="1:108" s="5" customFormat="1" ht="12.7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</row>
    <row r="29" spans="1:26" s="13" customFormat="1" ht="2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114" s="5" customFormat="1" ht="25.5" customHeight="1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</row>
    <row r="31" spans="1:114" s="5" customFormat="1" ht="36.75" customHeight="1" hidden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</row>
    <row r="32" spans="1:114" s="5" customFormat="1" ht="48.75" customHeight="1" hidden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</row>
    <row r="33" spans="1:114" s="5" customFormat="1" ht="73.5" customHeight="1" hidden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</row>
    <row r="34" spans="1:114" s="5" customFormat="1" ht="72" customHeight="1" hidden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</row>
    <row r="35" s="5" customFormat="1" ht="12.75" customHeight="1" hidden="1">
      <c r="A35" s="14"/>
    </row>
  </sheetData>
  <sheetProtection/>
  <mergeCells count="135">
    <mergeCell ref="A6:DJ6"/>
    <mergeCell ref="A13:H13"/>
    <mergeCell ref="BM10:DJ10"/>
    <mergeCell ref="J13:BL13"/>
    <mergeCell ref="BW12:CD12"/>
    <mergeCell ref="BM12:BV12"/>
    <mergeCell ref="BM11:BV11"/>
    <mergeCell ref="CM11:CT11"/>
    <mergeCell ref="A10:H11"/>
    <mergeCell ref="CM12:CT12"/>
    <mergeCell ref="CU15:DB15"/>
    <mergeCell ref="BW17:CD17"/>
    <mergeCell ref="CE17:CL17"/>
    <mergeCell ref="BW11:CD11"/>
    <mergeCell ref="CM15:CT15"/>
    <mergeCell ref="CE11:CL11"/>
    <mergeCell ref="CM17:CT17"/>
    <mergeCell ref="CM16:CT16"/>
    <mergeCell ref="BW16:CD16"/>
    <mergeCell ref="CE16:CL16"/>
    <mergeCell ref="A16:H16"/>
    <mergeCell ref="A30:DJ30"/>
    <mergeCell ref="DC17:DJ17"/>
    <mergeCell ref="J18:AY18"/>
    <mergeCell ref="A18:H18"/>
    <mergeCell ref="AZ18:BL18"/>
    <mergeCell ref="CU17:DB17"/>
    <mergeCell ref="BM18:BV18"/>
    <mergeCell ref="BW18:CD18"/>
    <mergeCell ref="A20:H20"/>
    <mergeCell ref="BM15:BV15"/>
    <mergeCell ref="CE15:CL15"/>
    <mergeCell ref="A17:H17"/>
    <mergeCell ref="BW15:CD15"/>
    <mergeCell ref="BW23:CD23"/>
    <mergeCell ref="CE23:CL23"/>
    <mergeCell ref="BM17:BV17"/>
    <mergeCell ref="BM23:BV23"/>
    <mergeCell ref="BM16:BV16"/>
    <mergeCell ref="J15:AY15"/>
    <mergeCell ref="A12:H12"/>
    <mergeCell ref="I12:AY12"/>
    <mergeCell ref="J16:AY16"/>
    <mergeCell ref="AZ19:BL19"/>
    <mergeCell ref="A19:H19"/>
    <mergeCell ref="AZ17:BL17"/>
    <mergeCell ref="J17:AY17"/>
    <mergeCell ref="AZ15:BL15"/>
    <mergeCell ref="A15:H15"/>
    <mergeCell ref="A14:H14"/>
    <mergeCell ref="A32:DJ32"/>
    <mergeCell ref="BM22:BV22"/>
    <mergeCell ref="BW22:CD22"/>
    <mergeCell ref="CE22:CL22"/>
    <mergeCell ref="CM22:CT22"/>
    <mergeCell ref="AZ16:BL16"/>
    <mergeCell ref="CU22:DB22"/>
    <mergeCell ref="DC22:DJ22"/>
    <mergeCell ref="A23:H23"/>
    <mergeCell ref="J19:AY19"/>
    <mergeCell ref="A7:DJ7"/>
    <mergeCell ref="J23:AY23"/>
    <mergeCell ref="AZ23:BL23"/>
    <mergeCell ref="A22:H22"/>
    <mergeCell ref="J22:AY22"/>
    <mergeCell ref="AZ22:BL22"/>
    <mergeCell ref="CE18:CL18"/>
    <mergeCell ref="A21:H21"/>
    <mergeCell ref="CE12:CL12"/>
    <mergeCell ref="J21:DJ21"/>
    <mergeCell ref="DC12:DJ12"/>
    <mergeCell ref="DC15:DJ15"/>
    <mergeCell ref="DC16:DJ16"/>
    <mergeCell ref="BM13:DJ13"/>
    <mergeCell ref="J14:DJ14"/>
    <mergeCell ref="I10:AY11"/>
    <mergeCell ref="CU11:DB11"/>
    <mergeCell ref="CU12:DB12"/>
    <mergeCell ref="AZ12:BL12"/>
    <mergeCell ref="CU16:DB16"/>
    <mergeCell ref="AZ10:BL11"/>
    <mergeCell ref="CE24:CL24"/>
    <mergeCell ref="CM24:CT24"/>
    <mergeCell ref="CU19:DB19"/>
    <mergeCell ref="DC19:DJ19"/>
    <mergeCell ref="CM19:CT19"/>
    <mergeCell ref="CM18:CT18"/>
    <mergeCell ref="CU18:DB18"/>
    <mergeCell ref="DC18:DJ18"/>
    <mergeCell ref="DC11:DJ11"/>
    <mergeCell ref="BM19:BV19"/>
    <mergeCell ref="BW19:CD19"/>
    <mergeCell ref="CE19:CL19"/>
    <mergeCell ref="CM25:CT25"/>
    <mergeCell ref="CU25:DB25"/>
    <mergeCell ref="CM23:CT23"/>
    <mergeCell ref="CU23:DB23"/>
    <mergeCell ref="BW24:CD24"/>
    <mergeCell ref="A26:H26"/>
    <mergeCell ref="J26:AY26"/>
    <mergeCell ref="AZ26:BL26"/>
    <mergeCell ref="BM26:BV26"/>
    <mergeCell ref="J20:BL20"/>
    <mergeCell ref="BM20:DJ20"/>
    <mergeCell ref="DC23:DJ23"/>
    <mergeCell ref="CU24:DB24"/>
    <mergeCell ref="DC24:DJ24"/>
    <mergeCell ref="A25:H25"/>
    <mergeCell ref="J25:AY25"/>
    <mergeCell ref="AZ25:BL25"/>
    <mergeCell ref="BM25:BV25"/>
    <mergeCell ref="A24:H24"/>
    <mergeCell ref="J24:AY24"/>
    <mergeCell ref="AZ24:BL24"/>
    <mergeCell ref="BM24:BV24"/>
    <mergeCell ref="DC26:DJ26"/>
    <mergeCell ref="BE8:BH8"/>
    <mergeCell ref="BI8:BK8"/>
    <mergeCell ref="BW26:CD26"/>
    <mergeCell ref="DC25:DJ25"/>
    <mergeCell ref="CE26:CL26"/>
    <mergeCell ref="CM26:CT26"/>
    <mergeCell ref="CU26:DB26"/>
    <mergeCell ref="BW25:CD25"/>
    <mergeCell ref="CE25:CL25"/>
    <mergeCell ref="CL1:DJ1"/>
    <mergeCell ref="CL2:DJ2"/>
    <mergeCell ref="CL3:DJ3"/>
    <mergeCell ref="CL4:DJ4"/>
    <mergeCell ref="A33:DJ33"/>
    <mergeCell ref="A34:DJ34"/>
    <mergeCell ref="AY8:BD8"/>
    <mergeCell ref="AU8:AX8"/>
    <mergeCell ref="BL8:BP8"/>
    <mergeCell ref="A31:DJ3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64"/>
  <sheetViews>
    <sheetView showGridLines="0" view="pageBreakPreview" zoomScaleSheetLayoutView="100" workbookViewId="0" topLeftCell="A1">
      <selection activeCell="EK14" sqref="EK14"/>
    </sheetView>
  </sheetViews>
  <sheetFormatPr defaultColWidth="0.875" defaultRowHeight="12.75"/>
  <cols>
    <col min="1" max="65" width="0.875" style="5" customWidth="1"/>
    <col min="66" max="66" width="12.875" style="5" customWidth="1"/>
    <col min="67" max="77" width="0.875" style="5" customWidth="1"/>
    <col min="78" max="78" width="2.125" style="5" customWidth="1"/>
    <col min="79" max="89" width="0.875" style="5" customWidth="1"/>
    <col min="90" max="90" width="1.625" style="5" customWidth="1"/>
    <col min="91" max="16384" width="0.875" style="5" customWidth="1"/>
  </cols>
  <sheetData>
    <row r="1" spans="80:114" ht="11.25" customHeight="1">
      <c r="CB1" s="101" t="s">
        <v>173</v>
      </c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</row>
    <row r="2" spans="67:114" ht="11.25" customHeight="1"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DJ2" s="4"/>
    </row>
    <row r="3" spans="1:114" ht="12" customHeigh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</row>
    <row r="4" spans="1:114" ht="12.75" customHeight="1">
      <c r="A4" s="138" t="s">
        <v>174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</row>
    <row r="5" spans="47:67" ht="12" customHeight="1">
      <c r="AU5" s="101"/>
      <c r="AV5" s="101"/>
      <c r="AW5" s="101"/>
      <c r="AX5" s="101"/>
      <c r="AY5" s="139" t="s">
        <v>166</v>
      </c>
      <c r="AZ5" s="139"/>
      <c r="BA5" s="139"/>
      <c r="BB5" s="139"/>
      <c r="BC5" s="139"/>
      <c r="BD5" s="139"/>
      <c r="BE5" s="140" t="s">
        <v>36</v>
      </c>
      <c r="BF5" s="140"/>
      <c r="BG5" s="140"/>
      <c r="BH5" s="141" t="s">
        <v>86</v>
      </c>
      <c r="BI5" s="141"/>
      <c r="BJ5" s="141"/>
      <c r="BK5" s="32" t="s">
        <v>37</v>
      </c>
      <c r="BL5" s="32"/>
      <c r="BM5" s="32"/>
      <c r="BN5" s="32"/>
      <c r="BO5" s="32"/>
    </row>
    <row r="7" spans="1:114" s="6" customFormat="1" ht="13.5" customHeight="1">
      <c r="A7" s="74" t="s">
        <v>4</v>
      </c>
      <c r="B7" s="75"/>
      <c r="C7" s="75"/>
      <c r="D7" s="75"/>
      <c r="E7" s="75"/>
      <c r="F7" s="75"/>
      <c r="G7" s="75"/>
      <c r="H7" s="76"/>
      <c r="I7" s="74" t="s">
        <v>17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6"/>
      <c r="BB7" s="74" t="s">
        <v>0</v>
      </c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6"/>
      <c r="BO7" s="83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5"/>
    </row>
    <row r="8" spans="1:114" s="6" customFormat="1" ht="13.5" customHeight="1">
      <c r="A8" s="77"/>
      <c r="B8" s="78"/>
      <c r="C8" s="78"/>
      <c r="D8" s="78"/>
      <c r="E8" s="78"/>
      <c r="F8" s="78"/>
      <c r="G8" s="78"/>
      <c r="H8" s="79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9"/>
      <c r="BB8" s="77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9"/>
      <c r="BO8" s="80" t="s">
        <v>1</v>
      </c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  <c r="CA8" s="80" t="s">
        <v>22</v>
      </c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2"/>
      <c r="CM8" s="80" t="s">
        <v>23</v>
      </c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2"/>
      <c r="CY8" s="80" t="s">
        <v>2</v>
      </c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2"/>
    </row>
    <row r="9" spans="1:114" s="6" customFormat="1" ht="12">
      <c r="A9" s="83">
        <v>1</v>
      </c>
      <c r="B9" s="84"/>
      <c r="C9" s="84"/>
      <c r="D9" s="84"/>
      <c r="E9" s="84"/>
      <c r="F9" s="84"/>
      <c r="G9" s="84"/>
      <c r="H9" s="85"/>
      <c r="I9" s="83">
        <v>2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5"/>
      <c r="BB9" s="83">
        <v>3</v>
      </c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5"/>
      <c r="BO9" s="83">
        <v>4</v>
      </c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5"/>
      <c r="CA9" s="83">
        <v>5</v>
      </c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5"/>
      <c r="CM9" s="83">
        <v>6</v>
      </c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5"/>
      <c r="CY9" s="83">
        <v>7</v>
      </c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5"/>
    </row>
    <row r="10" spans="1:114" ht="24.75" customHeight="1">
      <c r="A10" s="68" t="s">
        <v>5</v>
      </c>
      <c r="B10" s="69"/>
      <c r="C10" s="69"/>
      <c r="D10" s="69"/>
      <c r="E10" s="69"/>
      <c r="F10" s="69"/>
      <c r="G10" s="69"/>
      <c r="H10" s="70"/>
      <c r="I10" s="7"/>
      <c r="J10" s="116" t="s">
        <v>178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7"/>
    </row>
    <row r="11" spans="1:114" ht="29.25" customHeight="1">
      <c r="A11" s="68" t="s">
        <v>10</v>
      </c>
      <c r="B11" s="69"/>
      <c r="C11" s="69"/>
      <c r="D11" s="69"/>
      <c r="E11" s="69"/>
      <c r="F11" s="69"/>
      <c r="G11" s="69"/>
      <c r="H11" s="70"/>
      <c r="I11" s="7"/>
      <c r="J11" s="116" t="s">
        <v>175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7"/>
      <c r="BO11" s="52" t="s">
        <v>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4"/>
    </row>
    <row r="12" spans="1:114" s="6" customFormat="1" ht="12.75" customHeight="1">
      <c r="A12" s="68" t="s">
        <v>25</v>
      </c>
      <c r="B12" s="69"/>
      <c r="C12" s="69"/>
      <c r="D12" s="69"/>
      <c r="E12" s="69"/>
      <c r="F12" s="69"/>
      <c r="G12" s="69"/>
      <c r="H12" s="70"/>
      <c r="I12" s="8"/>
      <c r="J12" s="108" t="s">
        <v>3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9"/>
    </row>
    <row r="13" spans="1:114" s="6" customFormat="1" ht="12.75" customHeight="1">
      <c r="A13" s="105" t="s">
        <v>39</v>
      </c>
      <c r="B13" s="106"/>
      <c r="C13" s="106"/>
      <c r="D13" s="106"/>
      <c r="E13" s="106"/>
      <c r="F13" s="106"/>
      <c r="G13" s="106"/>
      <c r="H13" s="107"/>
      <c r="I13" s="27"/>
      <c r="J13" s="103" t="s">
        <v>7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4"/>
      <c r="BB13" s="110" t="s">
        <v>24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0">
        <v>180777.4909971431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2"/>
      <c r="CA13" s="40">
        <v>215826.1690428547</v>
      </c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2"/>
      <c r="CM13" s="40">
        <v>559402.8083375315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2"/>
      <c r="CY13" s="40">
        <v>818056.6819708628</v>
      </c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2"/>
    </row>
    <row r="14" spans="1:114" s="6" customFormat="1" ht="24" customHeight="1">
      <c r="A14" s="105" t="s">
        <v>40</v>
      </c>
      <c r="B14" s="106"/>
      <c r="C14" s="106"/>
      <c r="D14" s="106"/>
      <c r="E14" s="106"/>
      <c r="F14" s="106"/>
      <c r="G14" s="106"/>
      <c r="H14" s="107"/>
      <c r="I14" s="27"/>
      <c r="J14" s="103" t="s">
        <v>13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10" t="s">
        <v>28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0">
        <v>50.56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0">
        <v>75.90152527127756</v>
      </c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2"/>
      <c r="CM14" s="40">
        <v>139.76839155839687</v>
      </c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  <c r="CY14" s="40">
        <v>346.0427050368263</v>
      </c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2"/>
    </row>
    <row r="15" spans="1:114" s="6" customFormat="1" ht="12.75" customHeight="1">
      <c r="A15" s="105" t="s">
        <v>27</v>
      </c>
      <c r="B15" s="106"/>
      <c r="C15" s="106"/>
      <c r="D15" s="106"/>
      <c r="E15" s="106"/>
      <c r="F15" s="106"/>
      <c r="G15" s="106"/>
      <c r="H15" s="107"/>
      <c r="I15" s="28"/>
      <c r="J15" s="111" t="s">
        <v>6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  <c r="BB15" s="110" t="s">
        <v>11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2"/>
      <c r="BO15" s="113">
        <f>352.469804740428/1000</f>
        <v>0.352469804740428</v>
      </c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  <c r="CA15" s="113">
        <f>443.575462605229/1000</f>
        <v>0.443575462605229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5"/>
      <c r="CM15" s="113">
        <f>1094.48028023605/1000</f>
        <v>1.09448028023605</v>
      </c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  <c r="CY15" s="113">
        <f>2307.70309985586/1000</f>
        <v>2.3077030998558596</v>
      </c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5"/>
    </row>
    <row r="16" spans="1:114" ht="27" customHeight="1">
      <c r="A16" s="105" t="s">
        <v>12</v>
      </c>
      <c r="B16" s="106"/>
      <c r="C16" s="106"/>
      <c r="D16" s="106"/>
      <c r="E16" s="106"/>
      <c r="F16" s="106"/>
      <c r="G16" s="106"/>
      <c r="H16" s="107"/>
      <c r="I16" s="29"/>
      <c r="J16" s="118" t="s">
        <v>176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9"/>
      <c r="BO16" s="110" t="s">
        <v>9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2"/>
    </row>
    <row r="17" spans="1:114" s="6" customFormat="1" ht="12.75" customHeight="1">
      <c r="A17" s="105" t="s">
        <v>41</v>
      </c>
      <c r="B17" s="106"/>
      <c r="C17" s="106"/>
      <c r="D17" s="106"/>
      <c r="E17" s="106"/>
      <c r="F17" s="106"/>
      <c r="G17" s="106"/>
      <c r="H17" s="107"/>
      <c r="I17" s="28"/>
      <c r="J17" s="111" t="s">
        <v>3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2"/>
    </row>
    <row r="18" spans="1:114" s="6" customFormat="1" ht="12.75" customHeight="1">
      <c r="A18" s="105" t="s">
        <v>42</v>
      </c>
      <c r="B18" s="106"/>
      <c r="C18" s="106"/>
      <c r="D18" s="106"/>
      <c r="E18" s="106"/>
      <c r="F18" s="106"/>
      <c r="G18" s="106"/>
      <c r="H18" s="107"/>
      <c r="I18" s="27"/>
      <c r="J18" s="103" t="s">
        <v>7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4"/>
      <c r="BB18" s="110" t="s">
        <v>24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2"/>
      <c r="BO18" s="40">
        <v>208790.29407219103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0">
        <v>278879.09104806534</v>
      </c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2"/>
      <c r="CM18" s="40">
        <v>751004.7175634122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  <c r="CY18" s="40">
        <v>1126467.5832165466</v>
      </c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2"/>
    </row>
    <row r="19" spans="1:114" s="6" customFormat="1" ht="24" customHeight="1">
      <c r="A19" s="105" t="s">
        <v>43</v>
      </c>
      <c r="B19" s="106"/>
      <c r="C19" s="106"/>
      <c r="D19" s="106"/>
      <c r="E19" s="106"/>
      <c r="F19" s="106"/>
      <c r="G19" s="106"/>
      <c r="H19" s="107"/>
      <c r="I19" s="27"/>
      <c r="J19" s="103" t="s">
        <v>13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110" t="s">
        <v>28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0">
        <v>59.160848381619004</v>
      </c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0">
        <v>90.09999999999997</v>
      </c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2"/>
      <c r="CM19" s="40">
        <v>165.9359090880055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  <c r="CY19" s="40">
        <v>409.50821025321846</v>
      </c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2"/>
    </row>
    <row r="20" spans="1:114" s="6" customFormat="1" ht="12.75" customHeight="1">
      <c r="A20" s="105" t="s">
        <v>44</v>
      </c>
      <c r="B20" s="106"/>
      <c r="C20" s="106"/>
      <c r="D20" s="106"/>
      <c r="E20" s="106"/>
      <c r="F20" s="106"/>
      <c r="G20" s="106"/>
      <c r="H20" s="107"/>
      <c r="I20" s="28"/>
      <c r="J20" s="111" t="s">
        <v>6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BB20" s="110" t="s">
        <v>11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113">
        <f>417.001648826451/1000</f>
        <v>0.417001648826451</v>
      </c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113">
        <f>530.364194884386/1000</f>
        <v>0.530364194884386</v>
      </c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5"/>
      <c r="CM20" s="113">
        <f>1462.54607331116/1000</f>
        <v>1.46254607331116</v>
      </c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  <c r="CY20" s="113">
        <f>2910.54753511971/1000</f>
        <v>2.91054753511971</v>
      </c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5"/>
    </row>
    <row r="21" spans="1:114" s="6" customFormat="1" ht="110.25" customHeight="1">
      <c r="A21" s="121" t="s">
        <v>45</v>
      </c>
      <c r="B21" s="122"/>
      <c r="C21" s="122"/>
      <c r="D21" s="122"/>
      <c r="E21" s="122"/>
      <c r="F21" s="122"/>
      <c r="G21" s="122"/>
      <c r="H21" s="123"/>
      <c r="I21" s="133" t="s">
        <v>82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5"/>
      <c r="BO21" s="127" t="s">
        <v>177</v>
      </c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9"/>
      <c r="CM21" s="127" t="s">
        <v>46</v>
      </c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9"/>
    </row>
    <row r="22" spans="1:114" s="6" customFormat="1" ht="12.75" customHeight="1">
      <c r="A22" s="124"/>
      <c r="B22" s="125"/>
      <c r="C22" s="125"/>
      <c r="D22" s="125"/>
      <c r="E22" s="125"/>
      <c r="F22" s="125"/>
      <c r="G22" s="125"/>
      <c r="H22" s="126"/>
      <c r="I22" s="12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2"/>
      <c r="BO22" s="130" t="s">
        <v>16</v>
      </c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2"/>
      <c r="CM22" s="130" t="s">
        <v>16</v>
      </c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2"/>
    </row>
    <row r="23" spans="1:114" s="6" customFormat="1" ht="12.75" customHeight="1">
      <c r="A23" s="105" t="s">
        <v>5</v>
      </c>
      <c r="B23" s="106"/>
      <c r="C23" s="106"/>
      <c r="D23" s="106"/>
      <c r="E23" s="106"/>
      <c r="F23" s="106"/>
      <c r="G23" s="106"/>
      <c r="H23" s="107"/>
      <c r="I23" s="102" t="s">
        <v>124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98">
        <v>953.15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100"/>
      <c r="CM23" s="98">
        <v>0</v>
      </c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100"/>
    </row>
    <row r="24" spans="1:114" s="6" customFormat="1" ht="12.75" customHeight="1">
      <c r="A24" s="105" t="s">
        <v>14</v>
      </c>
      <c r="B24" s="106"/>
      <c r="C24" s="106"/>
      <c r="D24" s="106"/>
      <c r="E24" s="106"/>
      <c r="F24" s="106"/>
      <c r="G24" s="106"/>
      <c r="H24" s="107"/>
      <c r="I24" s="102" t="s">
        <v>125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98">
        <v>570.35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  <c r="CM24" s="98">
        <v>0</v>
      </c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100"/>
    </row>
    <row r="25" spans="1:114" s="6" customFormat="1" ht="12.75" customHeight="1">
      <c r="A25" s="105" t="s">
        <v>87</v>
      </c>
      <c r="B25" s="106"/>
      <c r="C25" s="106"/>
      <c r="D25" s="106"/>
      <c r="E25" s="106"/>
      <c r="F25" s="106"/>
      <c r="G25" s="106"/>
      <c r="H25" s="107"/>
      <c r="I25" s="102" t="s">
        <v>126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98">
        <v>3310.97</v>
      </c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100"/>
      <c r="CM25" s="98">
        <v>0</v>
      </c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100"/>
    </row>
    <row r="26" spans="1:114" s="6" customFormat="1" ht="12.75" customHeight="1">
      <c r="A26" s="105" t="s">
        <v>88</v>
      </c>
      <c r="B26" s="106"/>
      <c r="C26" s="106"/>
      <c r="D26" s="106"/>
      <c r="E26" s="106"/>
      <c r="F26" s="106"/>
      <c r="G26" s="106"/>
      <c r="H26" s="107"/>
      <c r="I26" s="102" t="s">
        <v>127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98">
        <v>787.27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100"/>
      <c r="CM26" s="98">
        <v>0</v>
      </c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100"/>
    </row>
    <row r="27" spans="1:114" s="6" customFormat="1" ht="12.75" customHeight="1">
      <c r="A27" s="105" t="s">
        <v>89</v>
      </c>
      <c r="B27" s="106"/>
      <c r="C27" s="106"/>
      <c r="D27" s="106"/>
      <c r="E27" s="106"/>
      <c r="F27" s="106"/>
      <c r="G27" s="106"/>
      <c r="H27" s="107"/>
      <c r="I27" s="102" t="s">
        <v>128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98">
        <v>1241.75</v>
      </c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100"/>
      <c r="CM27" s="98">
        <v>0</v>
      </c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100"/>
    </row>
    <row r="28" spans="1:114" s="6" customFormat="1" ht="12.75" customHeight="1">
      <c r="A28" s="105" t="s">
        <v>90</v>
      </c>
      <c r="B28" s="106"/>
      <c r="C28" s="106"/>
      <c r="D28" s="106"/>
      <c r="E28" s="106"/>
      <c r="F28" s="106"/>
      <c r="G28" s="106"/>
      <c r="H28" s="107"/>
      <c r="I28" s="102" t="s">
        <v>129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98">
        <v>521337.1</v>
      </c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100"/>
      <c r="CM28" s="98">
        <v>1355.86</v>
      </c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100"/>
    </row>
    <row r="29" spans="1:114" s="6" customFormat="1" ht="12.75" customHeight="1">
      <c r="A29" s="105" t="s">
        <v>91</v>
      </c>
      <c r="B29" s="106"/>
      <c r="C29" s="106"/>
      <c r="D29" s="106"/>
      <c r="E29" s="106"/>
      <c r="F29" s="106"/>
      <c r="G29" s="106"/>
      <c r="H29" s="107"/>
      <c r="I29" s="102" t="s">
        <v>130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98">
        <v>758738.2</v>
      </c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100"/>
      <c r="CM29" s="98">
        <v>0</v>
      </c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100"/>
    </row>
    <row r="30" spans="1:114" s="6" customFormat="1" ht="12.75" customHeight="1">
      <c r="A30" s="105" t="s">
        <v>92</v>
      </c>
      <c r="B30" s="106"/>
      <c r="C30" s="106"/>
      <c r="D30" s="106"/>
      <c r="E30" s="106"/>
      <c r="F30" s="106"/>
      <c r="G30" s="106"/>
      <c r="H30" s="107"/>
      <c r="I30" s="102" t="s">
        <v>131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98">
        <v>597.15</v>
      </c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100"/>
      <c r="CM30" s="98">
        <v>0</v>
      </c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100"/>
    </row>
    <row r="31" spans="1:114" s="6" customFormat="1" ht="26.25" customHeight="1">
      <c r="A31" s="105" t="s">
        <v>93</v>
      </c>
      <c r="B31" s="106"/>
      <c r="C31" s="106"/>
      <c r="D31" s="106"/>
      <c r="E31" s="106"/>
      <c r="F31" s="106"/>
      <c r="G31" s="106"/>
      <c r="H31" s="107"/>
      <c r="I31" s="102" t="s">
        <v>132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98">
        <v>55236.12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100"/>
      <c r="CM31" s="98">
        <v>0</v>
      </c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100"/>
    </row>
    <row r="32" spans="1:114" s="6" customFormat="1" ht="25.5" customHeight="1">
      <c r="A32" s="105" t="s">
        <v>94</v>
      </c>
      <c r="B32" s="106"/>
      <c r="C32" s="106"/>
      <c r="D32" s="106"/>
      <c r="E32" s="106"/>
      <c r="F32" s="106"/>
      <c r="G32" s="106"/>
      <c r="H32" s="107"/>
      <c r="I32" s="102" t="s">
        <v>133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98">
        <v>9970.2</v>
      </c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100"/>
      <c r="CM32" s="98">
        <v>0</v>
      </c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100"/>
    </row>
    <row r="33" spans="1:114" s="6" customFormat="1" ht="12.75" customHeight="1">
      <c r="A33" s="105" t="s">
        <v>95</v>
      </c>
      <c r="B33" s="106"/>
      <c r="C33" s="106"/>
      <c r="D33" s="106"/>
      <c r="E33" s="106"/>
      <c r="F33" s="106"/>
      <c r="G33" s="106"/>
      <c r="H33" s="107"/>
      <c r="I33" s="102" t="s">
        <v>134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98">
        <v>3277526.53</v>
      </c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100"/>
      <c r="CM33" s="98">
        <v>138966.3</v>
      </c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100"/>
    </row>
    <row r="34" spans="1:114" s="6" customFormat="1" ht="12.75" customHeight="1">
      <c r="A34" s="105" t="s">
        <v>96</v>
      </c>
      <c r="B34" s="106"/>
      <c r="C34" s="106"/>
      <c r="D34" s="106"/>
      <c r="E34" s="106"/>
      <c r="F34" s="106"/>
      <c r="G34" s="106"/>
      <c r="H34" s="107"/>
      <c r="I34" s="102" t="s">
        <v>135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98">
        <v>100042.43</v>
      </c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100"/>
      <c r="CM34" s="98">
        <v>2488.26</v>
      </c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100"/>
    </row>
    <row r="35" spans="1:114" s="6" customFormat="1" ht="12.75" customHeight="1">
      <c r="A35" s="105" t="s">
        <v>97</v>
      </c>
      <c r="B35" s="106"/>
      <c r="C35" s="106"/>
      <c r="D35" s="106"/>
      <c r="E35" s="106"/>
      <c r="F35" s="106"/>
      <c r="G35" s="106"/>
      <c r="H35" s="107"/>
      <c r="I35" s="102" t="s">
        <v>136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98">
        <v>4369.31</v>
      </c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100"/>
      <c r="CM35" s="98">
        <v>0</v>
      </c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100"/>
    </row>
    <row r="36" spans="1:114" s="6" customFormat="1" ht="12.75" customHeight="1">
      <c r="A36" s="105" t="s">
        <v>98</v>
      </c>
      <c r="B36" s="106"/>
      <c r="C36" s="106"/>
      <c r="D36" s="106"/>
      <c r="E36" s="106"/>
      <c r="F36" s="106"/>
      <c r="G36" s="106"/>
      <c r="H36" s="107"/>
      <c r="I36" s="102" t="s">
        <v>137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98">
        <v>4429.89</v>
      </c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100"/>
      <c r="CM36" s="98">
        <v>0</v>
      </c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100"/>
    </row>
    <row r="37" spans="1:114" s="6" customFormat="1" ht="12.75" customHeight="1">
      <c r="A37" s="105" t="s">
        <v>86</v>
      </c>
      <c r="B37" s="106"/>
      <c r="C37" s="106"/>
      <c r="D37" s="106"/>
      <c r="E37" s="106"/>
      <c r="F37" s="106"/>
      <c r="G37" s="106"/>
      <c r="H37" s="107"/>
      <c r="I37" s="102" t="s">
        <v>138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98">
        <v>3749204.42</v>
      </c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100"/>
      <c r="CM37" s="98">
        <v>70906.68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100"/>
    </row>
    <row r="38" spans="1:114" s="6" customFormat="1" ht="12.75" customHeight="1">
      <c r="A38" s="105" t="s">
        <v>99</v>
      </c>
      <c r="B38" s="106"/>
      <c r="C38" s="106"/>
      <c r="D38" s="106"/>
      <c r="E38" s="106"/>
      <c r="F38" s="106"/>
      <c r="G38" s="106"/>
      <c r="H38" s="107"/>
      <c r="I38" s="102" t="s">
        <v>139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98">
        <v>213683.66</v>
      </c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100"/>
      <c r="CM38" s="98">
        <v>0</v>
      </c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100"/>
    </row>
    <row r="39" spans="1:114" s="6" customFormat="1" ht="12.75" customHeight="1">
      <c r="A39" s="105" t="s">
        <v>100</v>
      </c>
      <c r="B39" s="106"/>
      <c r="C39" s="106"/>
      <c r="D39" s="106"/>
      <c r="E39" s="106"/>
      <c r="F39" s="106"/>
      <c r="G39" s="106"/>
      <c r="H39" s="107"/>
      <c r="I39" s="102" t="s">
        <v>140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98">
        <v>4473.26</v>
      </c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100"/>
      <c r="CM39" s="98">
        <v>0</v>
      </c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</row>
    <row r="40" spans="1:114" s="6" customFormat="1" ht="12.75" customHeight="1">
      <c r="A40" s="105" t="s">
        <v>101</v>
      </c>
      <c r="B40" s="106"/>
      <c r="C40" s="106"/>
      <c r="D40" s="106"/>
      <c r="E40" s="106"/>
      <c r="F40" s="106"/>
      <c r="G40" s="106"/>
      <c r="H40" s="107"/>
      <c r="I40" s="102" t="s">
        <v>141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98">
        <v>507.53</v>
      </c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98">
        <v>0</v>
      </c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100"/>
    </row>
    <row r="41" spans="1:114" s="6" customFormat="1" ht="12.75" customHeight="1">
      <c r="A41" s="105" t="s">
        <v>102</v>
      </c>
      <c r="B41" s="106"/>
      <c r="C41" s="106"/>
      <c r="D41" s="106"/>
      <c r="E41" s="106"/>
      <c r="F41" s="106"/>
      <c r="G41" s="106"/>
      <c r="H41" s="107"/>
      <c r="I41" s="102" t="s">
        <v>142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98">
        <v>33497.94</v>
      </c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98">
        <v>0</v>
      </c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100"/>
    </row>
    <row r="42" spans="1:114" s="6" customFormat="1" ht="12.75" customHeight="1">
      <c r="A42" s="105" t="s">
        <v>36</v>
      </c>
      <c r="B42" s="106"/>
      <c r="C42" s="106"/>
      <c r="D42" s="106"/>
      <c r="E42" s="106"/>
      <c r="F42" s="106"/>
      <c r="G42" s="106"/>
      <c r="H42" s="107"/>
      <c r="I42" s="102" t="s">
        <v>172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98">
        <v>401350.74</v>
      </c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100"/>
      <c r="CM42" s="98">
        <v>0</v>
      </c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100"/>
    </row>
    <row r="43" spans="1:114" s="6" customFormat="1" ht="12.75" customHeight="1">
      <c r="A43" s="105" t="s">
        <v>103</v>
      </c>
      <c r="B43" s="106"/>
      <c r="C43" s="106"/>
      <c r="D43" s="106"/>
      <c r="E43" s="106"/>
      <c r="F43" s="106"/>
      <c r="G43" s="106"/>
      <c r="H43" s="107"/>
      <c r="I43" s="102" t="s">
        <v>143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98">
        <v>11157.67</v>
      </c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100"/>
      <c r="CM43" s="98">
        <v>0</v>
      </c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100"/>
    </row>
    <row r="44" spans="1:114" s="6" customFormat="1" ht="12.75" customHeight="1">
      <c r="A44" s="105" t="s">
        <v>104</v>
      </c>
      <c r="B44" s="106"/>
      <c r="C44" s="106"/>
      <c r="D44" s="106"/>
      <c r="E44" s="106"/>
      <c r="F44" s="106"/>
      <c r="G44" s="106"/>
      <c r="H44" s="107"/>
      <c r="I44" s="102" t="s">
        <v>144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98">
        <v>17562.23</v>
      </c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100"/>
      <c r="CM44" s="98">
        <v>0</v>
      </c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100"/>
    </row>
    <row r="45" spans="1:114" s="6" customFormat="1" ht="12.75" customHeight="1">
      <c r="A45" s="105" t="s">
        <v>105</v>
      </c>
      <c r="B45" s="106"/>
      <c r="C45" s="106"/>
      <c r="D45" s="106"/>
      <c r="E45" s="106"/>
      <c r="F45" s="106"/>
      <c r="G45" s="106"/>
      <c r="H45" s="107"/>
      <c r="I45" s="102" t="s">
        <v>145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98">
        <v>162067.04</v>
      </c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00"/>
      <c r="CM45" s="98">
        <v>0</v>
      </c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100"/>
    </row>
    <row r="46" spans="1:114" s="6" customFormat="1" ht="12.75" customHeight="1">
      <c r="A46" s="105" t="s">
        <v>106</v>
      </c>
      <c r="B46" s="106"/>
      <c r="C46" s="106"/>
      <c r="D46" s="106"/>
      <c r="E46" s="106"/>
      <c r="F46" s="106"/>
      <c r="G46" s="106"/>
      <c r="H46" s="107"/>
      <c r="I46" s="102" t="s">
        <v>146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98">
        <v>4904.69</v>
      </c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100"/>
      <c r="CM46" s="98">
        <v>0</v>
      </c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100"/>
    </row>
    <row r="47" spans="1:114" s="6" customFormat="1" ht="12.75" customHeight="1">
      <c r="A47" s="105" t="s">
        <v>107</v>
      </c>
      <c r="B47" s="106"/>
      <c r="C47" s="106"/>
      <c r="D47" s="106"/>
      <c r="E47" s="106"/>
      <c r="F47" s="106"/>
      <c r="G47" s="106"/>
      <c r="H47" s="107"/>
      <c r="I47" s="102" t="s">
        <v>147</v>
      </c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98">
        <v>281.04</v>
      </c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100"/>
      <c r="CM47" s="98">
        <v>0</v>
      </c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100"/>
    </row>
    <row r="48" spans="1:114" s="6" customFormat="1" ht="12.75" customHeight="1">
      <c r="A48" s="105" t="s">
        <v>108</v>
      </c>
      <c r="B48" s="106"/>
      <c r="C48" s="106"/>
      <c r="D48" s="106"/>
      <c r="E48" s="106"/>
      <c r="F48" s="106"/>
      <c r="G48" s="106"/>
      <c r="H48" s="107"/>
      <c r="I48" s="102" t="s">
        <v>148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98">
        <v>39275.79</v>
      </c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100"/>
      <c r="CM48" s="98">
        <v>0</v>
      </c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100"/>
    </row>
    <row r="49" spans="1:114" s="6" customFormat="1" ht="24.75" customHeight="1">
      <c r="A49" s="105" t="s">
        <v>109</v>
      </c>
      <c r="B49" s="106"/>
      <c r="C49" s="106"/>
      <c r="D49" s="106"/>
      <c r="E49" s="106"/>
      <c r="F49" s="106"/>
      <c r="G49" s="106"/>
      <c r="H49" s="107"/>
      <c r="I49" s="102" t="s">
        <v>162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98">
        <v>39890.32</v>
      </c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100"/>
      <c r="CM49" s="98">
        <v>0</v>
      </c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100"/>
    </row>
    <row r="50" spans="1:114" s="6" customFormat="1" ht="12.75" customHeight="1">
      <c r="A50" s="105" t="s">
        <v>110</v>
      </c>
      <c r="B50" s="106"/>
      <c r="C50" s="106"/>
      <c r="D50" s="106"/>
      <c r="E50" s="106"/>
      <c r="F50" s="106"/>
      <c r="G50" s="106"/>
      <c r="H50" s="107"/>
      <c r="I50" s="102" t="s">
        <v>149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98">
        <v>1714326.47</v>
      </c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100"/>
      <c r="CM50" s="98">
        <v>48933.33</v>
      </c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100"/>
    </row>
    <row r="51" spans="1:114" s="6" customFormat="1" ht="12.75" customHeight="1">
      <c r="A51" s="105" t="s">
        <v>111</v>
      </c>
      <c r="B51" s="106"/>
      <c r="C51" s="106"/>
      <c r="D51" s="106"/>
      <c r="E51" s="106"/>
      <c r="F51" s="106"/>
      <c r="G51" s="106"/>
      <c r="H51" s="107"/>
      <c r="I51" s="102" t="s">
        <v>150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98">
        <v>119191.61</v>
      </c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100"/>
      <c r="CM51" s="98">
        <v>0</v>
      </c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100"/>
    </row>
    <row r="52" spans="1:114" s="6" customFormat="1" ht="12.75" customHeight="1">
      <c r="A52" s="105" t="s">
        <v>112</v>
      </c>
      <c r="B52" s="106"/>
      <c r="C52" s="106"/>
      <c r="D52" s="106"/>
      <c r="E52" s="106"/>
      <c r="F52" s="106"/>
      <c r="G52" s="106"/>
      <c r="H52" s="107"/>
      <c r="I52" s="102" t="s">
        <v>151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98">
        <v>20756.99</v>
      </c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100"/>
      <c r="CM52" s="98">
        <v>0</v>
      </c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100"/>
    </row>
    <row r="53" spans="1:114" s="6" customFormat="1" ht="12.75" customHeight="1">
      <c r="A53" s="105" t="s">
        <v>113</v>
      </c>
      <c r="B53" s="106"/>
      <c r="C53" s="106"/>
      <c r="D53" s="106"/>
      <c r="E53" s="106"/>
      <c r="F53" s="106"/>
      <c r="G53" s="106"/>
      <c r="H53" s="107"/>
      <c r="I53" s="102" t="s">
        <v>152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98">
        <v>19410.27</v>
      </c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100"/>
      <c r="CM53" s="98">
        <v>0</v>
      </c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100"/>
    </row>
    <row r="54" spans="1:114" s="6" customFormat="1" ht="12.75" customHeight="1">
      <c r="A54" s="105" t="s">
        <v>114</v>
      </c>
      <c r="B54" s="106"/>
      <c r="C54" s="106"/>
      <c r="D54" s="106"/>
      <c r="E54" s="106"/>
      <c r="F54" s="106"/>
      <c r="G54" s="106"/>
      <c r="H54" s="107"/>
      <c r="I54" s="102" t="s">
        <v>153</v>
      </c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98">
        <v>43787</v>
      </c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100"/>
      <c r="CM54" s="98">
        <v>374.62</v>
      </c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100"/>
    </row>
    <row r="55" spans="1:114" s="6" customFormat="1" ht="12.75" customHeight="1">
      <c r="A55" s="105" t="s">
        <v>115</v>
      </c>
      <c r="B55" s="106"/>
      <c r="C55" s="106"/>
      <c r="D55" s="106"/>
      <c r="E55" s="106"/>
      <c r="F55" s="106"/>
      <c r="G55" s="106"/>
      <c r="H55" s="107"/>
      <c r="I55" s="102" t="s">
        <v>154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98">
        <v>1998.28</v>
      </c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100"/>
      <c r="CM55" s="98">
        <v>0</v>
      </c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100"/>
    </row>
    <row r="56" spans="1:114" s="6" customFormat="1" ht="12.75" customHeight="1">
      <c r="A56" s="105" t="s">
        <v>116</v>
      </c>
      <c r="B56" s="106"/>
      <c r="C56" s="106"/>
      <c r="D56" s="106"/>
      <c r="E56" s="106"/>
      <c r="F56" s="106"/>
      <c r="G56" s="106"/>
      <c r="H56" s="107"/>
      <c r="I56" s="102" t="s">
        <v>155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98">
        <v>13373.71</v>
      </c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100"/>
      <c r="CM56" s="98">
        <v>0</v>
      </c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100"/>
    </row>
    <row r="57" spans="1:114" s="6" customFormat="1" ht="12.75" customHeight="1">
      <c r="A57" s="105" t="s">
        <v>117</v>
      </c>
      <c r="B57" s="106"/>
      <c r="C57" s="106"/>
      <c r="D57" s="106"/>
      <c r="E57" s="106"/>
      <c r="F57" s="106"/>
      <c r="G57" s="106"/>
      <c r="H57" s="107"/>
      <c r="I57" s="102" t="s">
        <v>171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98">
        <v>430585.97</v>
      </c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100"/>
      <c r="CM57" s="98">
        <v>3040.53</v>
      </c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100"/>
    </row>
    <row r="58" spans="1:114" s="6" customFormat="1" ht="12.75" customHeight="1">
      <c r="A58" s="105" t="s">
        <v>118</v>
      </c>
      <c r="B58" s="106"/>
      <c r="C58" s="106"/>
      <c r="D58" s="106"/>
      <c r="E58" s="106"/>
      <c r="F58" s="106"/>
      <c r="G58" s="106"/>
      <c r="H58" s="107"/>
      <c r="I58" s="102" t="s">
        <v>156</v>
      </c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98">
        <v>6078.53</v>
      </c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100"/>
      <c r="CM58" s="98">
        <v>0</v>
      </c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100"/>
    </row>
    <row r="59" spans="1:114" s="6" customFormat="1" ht="12.75" customHeight="1">
      <c r="A59" s="105" t="s">
        <v>119</v>
      </c>
      <c r="B59" s="106"/>
      <c r="C59" s="106"/>
      <c r="D59" s="106"/>
      <c r="E59" s="106"/>
      <c r="F59" s="106"/>
      <c r="G59" s="106"/>
      <c r="H59" s="107"/>
      <c r="I59" s="102" t="s">
        <v>157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98">
        <v>25140.41</v>
      </c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100"/>
      <c r="CM59" s="98">
        <v>52.98</v>
      </c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100"/>
    </row>
    <row r="60" spans="1:114" s="6" customFormat="1" ht="12.75" customHeight="1">
      <c r="A60" s="105" t="s">
        <v>120</v>
      </c>
      <c r="B60" s="106"/>
      <c r="C60" s="106"/>
      <c r="D60" s="106"/>
      <c r="E60" s="106"/>
      <c r="F60" s="106"/>
      <c r="G60" s="106"/>
      <c r="H60" s="107"/>
      <c r="I60" s="102" t="s">
        <v>158</v>
      </c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98">
        <v>23812.1</v>
      </c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100"/>
      <c r="CM60" s="98">
        <v>0</v>
      </c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100"/>
    </row>
    <row r="61" spans="1:114" s="6" customFormat="1" ht="12.75" customHeight="1">
      <c r="A61" s="105" t="s">
        <v>121</v>
      </c>
      <c r="B61" s="106"/>
      <c r="C61" s="106"/>
      <c r="D61" s="106"/>
      <c r="E61" s="106"/>
      <c r="F61" s="106"/>
      <c r="G61" s="106"/>
      <c r="H61" s="107"/>
      <c r="I61" s="102" t="s">
        <v>159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98">
        <v>7973.4</v>
      </c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100"/>
      <c r="CM61" s="98">
        <v>0</v>
      </c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100"/>
    </row>
    <row r="62" spans="1:114" s="6" customFormat="1" ht="12.75" customHeight="1">
      <c r="A62" s="105" t="s">
        <v>122</v>
      </c>
      <c r="B62" s="106"/>
      <c r="C62" s="106"/>
      <c r="D62" s="106"/>
      <c r="E62" s="106"/>
      <c r="F62" s="106"/>
      <c r="G62" s="106"/>
      <c r="H62" s="107"/>
      <c r="I62" s="102" t="s">
        <v>160</v>
      </c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98">
        <v>3843.22</v>
      </c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100"/>
      <c r="CM62" s="98">
        <v>0</v>
      </c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100"/>
    </row>
    <row r="63" spans="1:114" s="6" customFormat="1" ht="12.75" customHeight="1">
      <c r="A63" s="105" t="s">
        <v>123</v>
      </c>
      <c r="B63" s="106"/>
      <c r="C63" s="106"/>
      <c r="D63" s="106"/>
      <c r="E63" s="106"/>
      <c r="F63" s="106"/>
      <c r="G63" s="106"/>
      <c r="H63" s="107"/>
      <c r="I63" s="102" t="s">
        <v>161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4"/>
      <c r="BO63" s="98">
        <v>338346.97</v>
      </c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100"/>
      <c r="CM63" s="98">
        <v>0</v>
      </c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100"/>
    </row>
    <row r="64" spans="1:114" s="6" customFormat="1" ht="12.75" customHeight="1">
      <c r="A64" s="26"/>
      <c r="B64" s="136" t="s">
        <v>47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7"/>
      <c r="BO64" s="98">
        <f>SUM(BO23:CL63)</f>
        <v>12185591.679999998</v>
      </c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100"/>
      <c r="CM64" s="98">
        <f>SUM(CM23:DJ63)</f>
        <v>266118.56</v>
      </c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100"/>
    </row>
    <row r="65" s="13" customFormat="1" ht="9" customHeight="1"/>
    <row r="66" ht="3" customHeight="1"/>
  </sheetData>
  <sheetProtection/>
  <mergeCells count="251">
    <mergeCell ref="CA20:CL20"/>
    <mergeCell ref="CM20:CX20"/>
    <mergeCell ref="CY20:DJ20"/>
    <mergeCell ref="BO21:CL21"/>
    <mergeCell ref="A3:DJ3"/>
    <mergeCell ref="A4:DJ4"/>
    <mergeCell ref="AU5:AX5"/>
    <mergeCell ref="AY5:BD5"/>
    <mergeCell ref="BE5:BG5"/>
    <mergeCell ref="BH5:BJ5"/>
    <mergeCell ref="CM18:CX18"/>
    <mergeCell ref="CY18:DJ18"/>
    <mergeCell ref="CA18:CL18"/>
    <mergeCell ref="BO18:BZ18"/>
    <mergeCell ref="CY15:DJ15"/>
    <mergeCell ref="BK5:BO5"/>
    <mergeCell ref="I23:BN23"/>
    <mergeCell ref="CM21:DJ21"/>
    <mergeCell ref="CM22:DJ22"/>
    <mergeCell ref="I21:BN21"/>
    <mergeCell ref="BO22:CL22"/>
    <mergeCell ref="BO64:CL64"/>
    <mergeCell ref="B64:BN64"/>
    <mergeCell ref="CM63:DJ63"/>
    <mergeCell ref="A63:H63"/>
    <mergeCell ref="BO63:CL63"/>
    <mergeCell ref="I22:BN22"/>
    <mergeCell ref="A23:H23"/>
    <mergeCell ref="BO23:CL23"/>
    <mergeCell ref="A21:H22"/>
    <mergeCell ref="CM23:DJ23"/>
    <mergeCell ref="BB13:BN13"/>
    <mergeCell ref="BO13:BZ13"/>
    <mergeCell ref="CA13:CL13"/>
    <mergeCell ref="BB19:BN19"/>
    <mergeCell ref="A19:H19"/>
    <mergeCell ref="BB20:BN20"/>
    <mergeCell ref="J16:BN16"/>
    <mergeCell ref="BO15:BZ15"/>
    <mergeCell ref="CA15:CL15"/>
    <mergeCell ref="BO20:BZ20"/>
    <mergeCell ref="CY9:DJ9"/>
    <mergeCell ref="CY14:DJ14"/>
    <mergeCell ref="CM13:CX13"/>
    <mergeCell ref="CM14:CX14"/>
    <mergeCell ref="J14:BA14"/>
    <mergeCell ref="A11:H11"/>
    <mergeCell ref="J11:BN11"/>
    <mergeCell ref="BO11:DJ11"/>
    <mergeCell ref="A10:H10"/>
    <mergeCell ref="J10:DJ10"/>
    <mergeCell ref="CA9:CL9"/>
    <mergeCell ref="CM9:CX9"/>
    <mergeCell ref="CM64:DJ64"/>
    <mergeCell ref="A9:H9"/>
    <mergeCell ref="I9:BA9"/>
    <mergeCell ref="BB9:BN9"/>
    <mergeCell ref="BO9:BZ9"/>
    <mergeCell ref="J18:BA18"/>
    <mergeCell ref="A18:H18"/>
    <mergeCell ref="BB18:BN18"/>
    <mergeCell ref="CY13:DJ13"/>
    <mergeCell ref="CM19:CX19"/>
    <mergeCell ref="A7:H8"/>
    <mergeCell ref="I7:BA8"/>
    <mergeCell ref="BB7:BN8"/>
    <mergeCell ref="BO7:DJ7"/>
    <mergeCell ref="BO8:BZ8"/>
    <mergeCell ref="CA8:CL8"/>
    <mergeCell ref="CM8:CX8"/>
    <mergeCell ref="CY8:DJ8"/>
    <mergeCell ref="CY19:DJ19"/>
    <mergeCell ref="A20:H20"/>
    <mergeCell ref="BO19:BZ19"/>
    <mergeCell ref="CA19:CL19"/>
    <mergeCell ref="J19:BA19"/>
    <mergeCell ref="I63:BN63"/>
    <mergeCell ref="J20:BA20"/>
    <mergeCell ref="A24:H24"/>
    <mergeCell ref="A25:H25"/>
    <mergeCell ref="A26:H26"/>
    <mergeCell ref="A15:H15"/>
    <mergeCell ref="J15:BA15"/>
    <mergeCell ref="BB14:BN14"/>
    <mergeCell ref="BB15:BN15"/>
    <mergeCell ref="A13:H13"/>
    <mergeCell ref="J13:BA13"/>
    <mergeCell ref="A12:H12"/>
    <mergeCell ref="J12:DJ12"/>
    <mergeCell ref="BO16:DJ16"/>
    <mergeCell ref="A17:H17"/>
    <mergeCell ref="J17:DJ17"/>
    <mergeCell ref="CM15:CX15"/>
    <mergeCell ref="CA14:CL14"/>
    <mergeCell ref="BO14:BZ14"/>
    <mergeCell ref="A16:H16"/>
    <mergeCell ref="A14:H14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I24:BN24"/>
    <mergeCell ref="I25:BN25"/>
    <mergeCell ref="I26:BN26"/>
    <mergeCell ref="I27:BN27"/>
    <mergeCell ref="I28:BN28"/>
    <mergeCell ref="I29:BN29"/>
    <mergeCell ref="I30:BN30"/>
    <mergeCell ref="I31:BN31"/>
    <mergeCell ref="I32:BN32"/>
    <mergeCell ref="I33:BN33"/>
    <mergeCell ref="I34:BN34"/>
    <mergeCell ref="I35:BN35"/>
    <mergeCell ref="I36:BN36"/>
    <mergeCell ref="I37:BN37"/>
    <mergeCell ref="I38:BN38"/>
    <mergeCell ref="I39:BN39"/>
    <mergeCell ref="I40:BN40"/>
    <mergeCell ref="I41:BN41"/>
    <mergeCell ref="I42:BN42"/>
    <mergeCell ref="I54:BN54"/>
    <mergeCell ref="I43:BN43"/>
    <mergeCell ref="I44:BN44"/>
    <mergeCell ref="I45:BN45"/>
    <mergeCell ref="I46:BN46"/>
    <mergeCell ref="I47:BN47"/>
    <mergeCell ref="I48:BN48"/>
    <mergeCell ref="I56:BN56"/>
    <mergeCell ref="I57:BN57"/>
    <mergeCell ref="I58:BN58"/>
    <mergeCell ref="I59:BN59"/>
    <mergeCell ref="I60:BN60"/>
    <mergeCell ref="I49:BN49"/>
    <mergeCell ref="I50:BN50"/>
    <mergeCell ref="I51:BN51"/>
    <mergeCell ref="I52:BN52"/>
    <mergeCell ref="I53:BN53"/>
    <mergeCell ref="I61:BN61"/>
    <mergeCell ref="I62:BN62"/>
    <mergeCell ref="BO24:CL24"/>
    <mergeCell ref="BO25:CL25"/>
    <mergeCell ref="BO26:CL26"/>
    <mergeCell ref="BO27:CL27"/>
    <mergeCell ref="BO28:CL28"/>
    <mergeCell ref="BO29:CL29"/>
    <mergeCell ref="BO30:CL30"/>
    <mergeCell ref="I55:BN55"/>
    <mergeCell ref="BO31:CL31"/>
    <mergeCell ref="BO32:CL32"/>
    <mergeCell ref="BO33:CL33"/>
    <mergeCell ref="BO34:CL34"/>
    <mergeCell ref="BO35:CL35"/>
    <mergeCell ref="BO36:CL36"/>
    <mergeCell ref="BO37:CL37"/>
    <mergeCell ref="BO38:CL38"/>
    <mergeCell ref="BO39:CL39"/>
    <mergeCell ref="BO40:CL40"/>
    <mergeCell ref="BO41:CL41"/>
    <mergeCell ref="BO42:CL42"/>
    <mergeCell ref="BO43:CL43"/>
    <mergeCell ref="BO44:CL44"/>
    <mergeCell ref="BO45:CL45"/>
    <mergeCell ref="BO46:CL46"/>
    <mergeCell ref="BO47:CL47"/>
    <mergeCell ref="BO48:CL48"/>
    <mergeCell ref="BO49:CL49"/>
    <mergeCell ref="BO50:CL50"/>
    <mergeCell ref="BO51:CL51"/>
    <mergeCell ref="BO52:CL52"/>
    <mergeCell ref="BO53:CL53"/>
    <mergeCell ref="BO54:CL54"/>
    <mergeCell ref="BO55:CL55"/>
    <mergeCell ref="BO56:CL56"/>
    <mergeCell ref="BO57:CL57"/>
    <mergeCell ref="BO58:CL58"/>
    <mergeCell ref="BO59:CL59"/>
    <mergeCell ref="BO60:CL60"/>
    <mergeCell ref="BO61:CL61"/>
    <mergeCell ref="BO62:CL62"/>
    <mergeCell ref="CM24:DJ24"/>
    <mergeCell ref="CM25:DJ25"/>
    <mergeCell ref="CM26:DJ26"/>
    <mergeCell ref="CM27:DJ27"/>
    <mergeCell ref="CM28:DJ28"/>
    <mergeCell ref="CM29:DJ29"/>
    <mergeCell ref="CM30:DJ30"/>
    <mergeCell ref="CM31:DJ31"/>
    <mergeCell ref="CM32:DJ32"/>
    <mergeCell ref="CM33:DJ33"/>
    <mergeCell ref="CM34:DJ34"/>
    <mergeCell ref="CM35:DJ35"/>
    <mergeCell ref="CM36:DJ36"/>
    <mergeCell ref="CM37:DJ37"/>
    <mergeCell ref="CM38:DJ38"/>
    <mergeCell ref="CM39:DJ39"/>
    <mergeCell ref="CM40:DJ40"/>
    <mergeCell ref="CM41:DJ41"/>
    <mergeCell ref="CM42:DJ42"/>
    <mergeCell ref="CM43:DJ43"/>
    <mergeCell ref="CM52:DJ52"/>
    <mergeCell ref="CM53:DJ53"/>
    <mergeCell ref="CM54:DJ54"/>
    <mergeCell ref="CM55:DJ55"/>
    <mergeCell ref="CM44:DJ44"/>
    <mergeCell ref="CM45:DJ45"/>
    <mergeCell ref="CM46:DJ46"/>
    <mergeCell ref="CM47:DJ47"/>
    <mergeCell ref="CM48:DJ48"/>
    <mergeCell ref="CM49:DJ49"/>
    <mergeCell ref="CM62:DJ62"/>
    <mergeCell ref="CB1:DJ1"/>
    <mergeCell ref="CM56:DJ56"/>
    <mergeCell ref="CM57:DJ57"/>
    <mergeCell ref="CM58:DJ58"/>
    <mergeCell ref="CM59:DJ59"/>
    <mergeCell ref="CM60:DJ60"/>
    <mergeCell ref="CM61:DJ61"/>
    <mergeCell ref="CM50:DJ50"/>
    <mergeCell ref="CM51:DJ5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R72"/>
  <sheetViews>
    <sheetView showGridLines="0" view="pageBreakPreview" zoomScale="133" zoomScaleSheetLayoutView="133" zoomScalePageLayoutView="90" workbookViewId="0" topLeftCell="A1">
      <selection activeCell="EE12" sqref="EE12"/>
    </sheetView>
  </sheetViews>
  <sheetFormatPr defaultColWidth="0.875" defaultRowHeight="12.75"/>
  <cols>
    <col min="1" max="115" width="0.875" style="2" customWidth="1"/>
    <col min="116" max="16384" width="0.875" style="2" customWidth="1"/>
  </cols>
  <sheetData>
    <row r="1" spans="67:116" s="5" customFormat="1" ht="10.5" customHeight="1"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101" t="s">
        <v>179</v>
      </c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</row>
    <row r="2" spans="67:114" s="19" customFormat="1" ht="9.75" customHeight="1"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DJ2" s="20"/>
    </row>
    <row r="3" spans="1:114" s="3" customFormat="1" ht="10.5" customHeight="1">
      <c r="A3" s="146" t="s">
        <v>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</row>
    <row r="4" spans="1:114" s="3" customFormat="1" ht="10.5" customHeight="1">
      <c r="A4" s="146" t="s">
        <v>68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</row>
    <row r="5" spans="1:114" s="3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V5" s="167"/>
      <c r="AW5" s="167"/>
      <c r="AX5" s="167"/>
      <c r="AY5" s="167"/>
      <c r="AZ5" s="166" t="s">
        <v>166</v>
      </c>
      <c r="BA5" s="166"/>
      <c r="BB5" s="166"/>
      <c r="BC5" s="166"/>
      <c r="BD5" s="166"/>
      <c r="BE5" s="166"/>
      <c r="BF5" s="165" t="s">
        <v>36</v>
      </c>
      <c r="BG5" s="165"/>
      <c r="BH5" s="165"/>
      <c r="BI5" s="154" t="s">
        <v>86</v>
      </c>
      <c r="BJ5" s="154"/>
      <c r="BK5" s="154"/>
      <c r="BL5" s="153" t="s">
        <v>37</v>
      </c>
      <c r="BM5" s="153"/>
      <c r="BN5" s="153"/>
      <c r="BO5" s="153"/>
      <c r="BP5" s="153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="3" customFormat="1" ht="6" customHeight="1"/>
    <row r="7" spans="1:114" s="3" customFormat="1" ht="14.25" customHeight="1">
      <c r="A7" s="152" t="s">
        <v>4</v>
      </c>
      <c r="B7" s="152"/>
      <c r="C7" s="152"/>
      <c r="D7" s="152"/>
      <c r="E7" s="152"/>
      <c r="F7" s="152"/>
      <c r="G7" s="152"/>
      <c r="H7" s="152"/>
      <c r="I7" s="152" t="s">
        <v>17</v>
      </c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 t="s">
        <v>0</v>
      </c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47" t="s">
        <v>8</v>
      </c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 t="s">
        <v>9</v>
      </c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</row>
    <row r="8" spans="1:114" s="6" customFormat="1" ht="14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47" t="s">
        <v>180</v>
      </c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 t="s">
        <v>180</v>
      </c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</row>
    <row r="9" spans="1:114" s="6" customFormat="1" ht="12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 t="s">
        <v>48</v>
      </c>
      <c r="AT9" s="152"/>
      <c r="AU9" s="152"/>
      <c r="AV9" s="152"/>
      <c r="AW9" s="152"/>
      <c r="AX9" s="152"/>
      <c r="AY9" s="152"/>
      <c r="AZ9" s="152" t="s">
        <v>1</v>
      </c>
      <c r="BA9" s="152"/>
      <c r="BB9" s="152"/>
      <c r="BC9" s="152"/>
      <c r="BD9" s="152"/>
      <c r="BE9" s="152"/>
      <c r="BF9" s="152"/>
      <c r="BG9" s="152" t="s">
        <v>22</v>
      </c>
      <c r="BH9" s="152"/>
      <c r="BI9" s="152"/>
      <c r="BJ9" s="152"/>
      <c r="BK9" s="152"/>
      <c r="BL9" s="152"/>
      <c r="BM9" s="152"/>
      <c r="BN9" s="152" t="s">
        <v>23</v>
      </c>
      <c r="BO9" s="152"/>
      <c r="BP9" s="152"/>
      <c r="BQ9" s="152"/>
      <c r="BR9" s="152"/>
      <c r="BS9" s="152"/>
      <c r="BT9" s="152"/>
      <c r="BU9" s="152" t="s">
        <v>2</v>
      </c>
      <c r="BV9" s="152"/>
      <c r="BW9" s="152"/>
      <c r="BX9" s="152"/>
      <c r="BY9" s="152"/>
      <c r="BZ9" s="152"/>
      <c r="CA9" s="152"/>
      <c r="CB9" s="152" t="s">
        <v>48</v>
      </c>
      <c r="CC9" s="152"/>
      <c r="CD9" s="152"/>
      <c r="CE9" s="152"/>
      <c r="CF9" s="152"/>
      <c r="CG9" s="152"/>
      <c r="CH9" s="152"/>
      <c r="CI9" s="152" t="s">
        <v>1</v>
      </c>
      <c r="CJ9" s="152"/>
      <c r="CK9" s="152"/>
      <c r="CL9" s="152"/>
      <c r="CM9" s="152"/>
      <c r="CN9" s="152"/>
      <c r="CO9" s="152"/>
      <c r="CP9" s="152" t="s">
        <v>22</v>
      </c>
      <c r="CQ9" s="152"/>
      <c r="CR9" s="152"/>
      <c r="CS9" s="152"/>
      <c r="CT9" s="152"/>
      <c r="CU9" s="152"/>
      <c r="CV9" s="152"/>
      <c r="CW9" s="152" t="s">
        <v>23</v>
      </c>
      <c r="CX9" s="152"/>
      <c r="CY9" s="152"/>
      <c r="CZ9" s="152"/>
      <c r="DA9" s="152"/>
      <c r="DB9" s="152"/>
      <c r="DC9" s="152"/>
      <c r="DD9" s="152" t="s">
        <v>2</v>
      </c>
      <c r="DE9" s="152"/>
      <c r="DF9" s="152"/>
      <c r="DG9" s="152"/>
      <c r="DH9" s="152"/>
      <c r="DI9" s="152"/>
      <c r="DJ9" s="152"/>
    </row>
    <row r="10" spans="1:114" s="6" customFormat="1" ht="10.5" customHeight="1">
      <c r="A10" s="145">
        <v>1</v>
      </c>
      <c r="B10" s="145"/>
      <c r="C10" s="145"/>
      <c r="D10" s="145"/>
      <c r="E10" s="145"/>
      <c r="F10" s="145"/>
      <c r="G10" s="145"/>
      <c r="H10" s="145"/>
      <c r="I10" s="145">
        <v>2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>
        <v>3</v>
      </c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>
        <v>4</v>
      </c>
      <c r="AT10" s="145"/>
      <c r="AU10" s="145"/>
      <c r="AV10" s="145"/>
      <c r="AW10" s="145"/>
      <c r="AX10" s="145"/>
      <c r="AY10" s="145"/>
      <c r="AZ10" s="145">
        <v>5</v>
      </c>
      <c r="BA10" s="145"/>
      <c r="BB10" s="145"/>
      <c r="BC10" s="145"/>
      <c r="BD10" s="145"/>
      <c r="BE10" s="145"/>
      <c r="BF10" s="145"/>
      <c r="BG10" s="145">
        <v>6</v>
      </c>
      <c r="BH10" s="145"/>
      <c r="BI10" s="145"/>
      <c r="BJ10" s="145"/>
      <c r="BK10" s="145"/>
      <c r="BL10" s="145"/>
      <c r="BM10" s="145"/>
      <c r="BN10" s="145">
        <v>7</v>
      </c>
      <c r="BO10" s="145"/>
      <c r="BP10" s="145"/>
      <c r="BQ10" s="145"/>
      <c r="BR10" s="145"/>
      <c r="BS10" s="145"/>
      <c r="BT10" s="145"/>
      <c r="BU10" s="145">
        <v>8</v>
      </c>
      <c r="BV10" s="145"/>
      <c r="BW10" s="145"/>
      <c r="BX10" s="145"/>
      <c r="BY10" s="145"/>
      <c r="BZ10" s="145"/>
      <c r="CA10" s="145"/>
      <c r="CB10" s="145">
        <v>9</v>
      </c>
      <c r="CC10" s="145"/>
      <c r="CD10" s="145"/>
      <c r="CE10" s="145"/>
      <c r="CF10" s="145"/>
      <c r="CG10" s="145"/>
      <c r="CH10" s="145"/>
      <c r="CI10" s="145">
        <v>10</v>
      </c>
      <c r="CJ10" s="145"/>
      <c r="CK10" s="145"/>
      <c r="CL10" s="145"/>
      <c r="CM10" s="145"/>
      <c r="CN10" s="145"/>
      <c r="CO10" s="145"/>
      <c r="CP10" s="145">
        <v>11</v>
      </c>
      <c r="CQ10" s="145"/>
      <c r="CR10" s="145"/>
      <c r="CS10" s="145"/>
      <c r="CT10" s="145"/>
      <c r="CU10" s="145"/>
      <c r="CV10" s="145"/>
      <c r="CW10" s="145">
        <v>12</v>
      </c>
      <c r="CX10" s="145"/>
      <c r="CY10" s="145"/>
      <c r="CZ10" s="145"/>
      <c r="DA10" s="145"/>
      <c r="DB10" s="145"/>
      <c r="DC10" s="145"/>
      <c r="DD10" s="145">
        <v>13</v>
      </c>
      <c r="DE10" s="145"/>
      <c r="DF10" s="145"/>
      <c r="DG10" s="145"/>
      <c r="DH10" s="145"/>
      <c r="DI10" s="145"/>
      <c r="DJ10" s="145"/>
    </row>
    <row r="11" spans="1:114" s="6" customFormat="1" ht="21.75" customHeight="1">
      <c r="A11" s="147"/>
      <c r="B11" s="147"/>
      <c r="C11" s="147"/>
      <c r="D11" s="147"/>
      <c r="E11" s="147"/>
      <c r="F11" s="147"/>
      <c r="G11" s="147"/>
      <c r="H11" s="147"/>
      <c r="I11" s="24"/>
      <c r="J11" s="143" t="s">
        <v>178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</row>
    <row r="12" spans="1:114" s="6" customFormat="1" ht="96" customHeight="1">
      <c r="A12" s="145">
        <v>1</v>
      </c>
      <c r="B12" s="145"/>
      <c r="C12" s="145"/>
      <c r="D12" s="145"/>
      <c r="E12" s="145"/>
      <c r="F12" s="145"/>
      <c r="G12" s="145"/>
      <c r="H12" s="145"/>
      <c r="I12" s="24"/>
      <c r="J12" s="143" t="s">
        <v>49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2" t="s">
        <v>81</v>
      </c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50">
        <v>0</v>
      </c>
      <c r="AT12" s="150"/>
      <c r="AU12" s="150"/>
      <c r="AV12" s="150"/>
      <c r="AW12" s="150"/>
      <c r="AX12" s="150"/>
      <c r="AY12" s="150"/>
      <c r="AZ12" s="149">
        <v>4131.486493015613</v>
      </c>
      <c r="BA12" s="149"/>
      <c r="BB12" s="149"/>
      <c r="BC12" s="149"/>
      <c r="BD12" s="149"/>
      <c r="BE12" s="149"/>
      <c r="BF12" s="149"/>
      <c r="BG12" s="149">
        <v>1072.1082908096428</v>
      </c>
      <c r="BH12" s="149"/>
      <c r="BI12" s="149"/>
      <c r="BJ12" s="149"/>
      <c r="BK12" s="149"/>
      <c r="BL12" s="149"/>
      <c r="BM12" s="149"/>
      <c r="BN12" s="149">
        <v>1568.0857917257322</v>
      </c>
      <c r="BO12" s="149"/>
      <c r="BP12" s="149"/>
      <c r="BQ12" s="149"/>
      <c r="BR12" s="149"/>
      <c r="BS12" s="149"/>
      <c r="BT12" s="149"/>
      <c r="BU12" s="149">
        <v>1956.6758173664682</v>
      </c>
      <c r="BV12" s="149"/>
      <c r="BW12" s="149"/>
      <c r="BX12" s="149"/>
      <c r="BY12" s="149"/>
      <c r="BZ12" s="149"/>
      <c r="CA12" s="149"/>
      <c r="CB12" s="149">
        <v>0</v>
      </c>
      <c r="CC12" s="149"/>
      <c r="CD12" s="149"/>
      <c r="CE12" s="149"/>
      <c r="CF12" s="149"/>
      <c r="CG12" s="149"/>
      <c r="CH12" s="149"/>
      <c r="CI12" s="149">
        <v>4153.79824411678</v>
      </c>
      <c r="CJ12" s="149"/>
      <c r="CK12" s="149"/>
      <c r="CL12" s="149"/>
      <c r="CM12" s="149"/>
      <c r="CN12" s="149"/>
      <c r="CO12" s="149"/>
      <c r="CP12" s="149">
        <v>1061.5152436713147</v>
      </c>
      <c r="CQ12" s="149"/>
      <c r="CR12" s="149"/>
      <c r="CS12" s="149"/>
      <c r="CT12" s="149"/>
      <c r="CU12" s="149"/>
      <c r="CV12" s="149"/>
      <c r="CW12" s="149">
        <v>1566.6506054109582</v>
      </c>
      <c r="CX12" s="149"/>
      <c r="CY12" s="149"/>
      <c r="CZ12" s="149"/>
      <c r="DA12" s="149"/>
      <c r="DB12" s="149"/>
      <c r="DC12" s="149"/>
      <c r="DD12" s="149">
        <v>1915.789755519898</v>
      </c>
      <c r="DE12" s="149"/>
      <c r="DF12" s="149"/>
      <c r="DG12" s="149"/>
      <c r="DH12" s="149"/>
      <c r="DI12" s="149"/>
      <c r="DJ12" s="149"/>
    </row>
    <row r="13" spans="1:114" s="6" customFormat="1" ht="12" customHeight="1">
      <c r="A13" s="147" t="s">
        <v>10</v>
      </c>
      <c r="B13" s="147"/>
      <c r="C13" s="147"/>
      <c r="D13" s="147"/>
      <c r="E13" s="147"/>
      <c r="F13" s="147"/>
      <c r="G13" s="147"/>
      <c r="H13" s="147"/>
      <c r="I13" s="24"/>
      <c r="J13" s="151" t="s">
        <v>183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</row>
    <row r="14" spans="1:114" s="18" customFormat="1" ht="11.25" customHeight="1">
      <c r="A14" s="145" t="s">
        <v>25</v>
      </c>
      <c r="B14" s="145"/>
      <c r="C14" s="145"/>
      <c r="D14" s="145"/>
      <c r="E14" s="145"/>
      <c r="F14" s="145"/>
      <c r="G14" s="145"/>
      <c r="H14" s="145"/>
      <c r="I14" s="24"/>
      <c r="J14" s="143" t="s">
        <v>50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</row>
    <row r="15" spans="1:114" s="19" customFormat="1" ht="112.5" customHeight="1">
      <c r="A15" s="145"/>
      <c r="B15" s="145"/>
      <c r="C15" s="145"/>
      <c r="D15" s="145"/>
      <c r="E15" s="145"/>
      <c r="F15" s="145"/>
      <c r="G15" s="145"/>
      <c r="H15" s="145"/>
      <c r="I15" s="25"/>
      <c r="J15" s="148" t="s">
        <v>83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</row>
    <row r="16" spans="1:114" s="19" customFormat="1" ht="31.5" customHeight="1">
      <c r="A16" s="145"/>
      <c r="B16" s="145"/>
      <c r="C16" s="145"/>
      <c r="D16" s="145"/>
      <c r="E16" s="145"/>
      <c r="F16" s="145"/>
      <c r="G16" s="145"/>
      <c r="H16" s="145"/>
      <c r="I16" s="25"/>
      <c r="J16" s="148" t="s">
        <v>51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</row>
    <row r="17" spans="1:114" s="19" customFormat="1" ht="60" customHeight="1">
      <c r="A17" s="145"/>
      <c r="B17" s="145"/>
      <c r="C17" s="145"/>
      <c r="D17" s="145"/>
      <c r="E17" s="145"/>
      <c r="F17" s="145"/>
      <c r="G17" s="145"/>
      <c r="H17" s="145"/>
      <c r="I17" s="25"/>
      <c r="J17" s="143" t="s">
        <v>52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2" t="s">
        <v>81</v>
      </c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50">
        <v>0</v>
      </c>
      <c r="AT17" s="150"/>
      <c r="AU17" s="150"/>
      <c r="AV17" s="150"/>
      <c r="AW17" s="150"/>
      <c r="AX17" s="150"/>
      <c r="AY17" s="150"/>
      <c r="AZ17" s="150">
        <v>0.19476079999411938</v>
      </c>
      <c r="BA17" s="150"/>
      <c r="BB17" s="150"/>
      <c r="BC17" s="150"/>
      <c r="BD17" s="150"/>
      <c r="BE17" s="150"/>
      <c r="BF17" s="150"/>
      <c r="BG17" s="150">
        <v>0.05107129554422142</v>
      </c>
      <c r="BH17" s="150"/>
      <c r="BI17" s="150"/>
      <c r="BJ17" s="150"/>
      <c r="BK17" s="150"/>
      <c r="BL17" s="150"/>
      <c r="BM17" s="150"/>
      <c r="BN17" s="150">
        <v>4.013164742351737</v>
      </c>
      <c r="BO17" s="150"/>
      <c r="BP17" s="150"/>
      <c r="BQ17" s="150"/>
      <c r="BR17" s="150"/>
      <c r="BS17" s="150"/>
      <c r="BT17" s="150"/>
      <c r="BU17" s="150">
        <v>100.67111789331844</v>
      </c>
      <c r="BV17" s="150"/>
      <c r="BW17" s="150"/>
      <c r="BX17" s="150"/>
      <c r="BY17" s="150"/>
      <c r="BZ17" s="150"/>
      <c r="CA17" s="150"/>
      <c r="CB17" s="150">
        <v>0</v>
      </c>
      <c r="CC17" s="150"/>
      <c r="CD17" s="150"/>
      <c r="CE17" s="150"/>
      <c r="CF17" s="150"/>
      <c r="CG17" s="150"/>
      <c r="CH17" s="150"/>
      <c r="CI17" s="150">
        <v>0.1873120439992013</v>
      </c>
      <c r="CJ17" s="150"/>
      <c r="CK17" s="150"/>
      <c r="CL17" s="150"/>
      <c r="CM17" s="150"/>
      <c r="CN17" s="150"/>
      <c r="CO17" s="150"/>
      <c r="CP17" s="150">
        <v>0.050789247119923074</v>
      </c>
      <c r="CQ17" s="150"/>
      <c r="CR17" s="150"/>
      <c r="CS17" s="150"/>
      <c r="CT17" s="150"/>
      <c r="CU17" s="150"/>
      <c r="CV17" s="150"/>
      <c r="CW17" s="150">
        <v>3.993466222819003</v>
      </c>
      <c r="CX17" s="150"/>
      <c r="CY17" s="150"/>
      <c r="CZ17" s="150"/>
      <c r="DA17" s="150"/>
      <c r="DB17" s="150"/>
      <c r="DC17" s="150"/>
      <c r="DD17" s="150">
        <v>99.38579325622672</v>
      </c>
      <c r="DE17" s="150"/>
      <c r="DF17" s="150"/>
      <c r="DG17" s="150"/>
      <c r="DH17" s="150"/>
      <c r="DI17" s="150"/>
      <c r="DJ17" s="150"/>
    </row>
    <row r="18" spans="1:114" s="18" customFormat="1" ht="21" customHeight="1">
      <c r="A18" s="145" t="s">
        <v>27</v>
      </c>
      <c r="B18" s="145"/>
      <c r="C18" s="145"/>
      <c r="D18" s="145"/>
      <c r="E18" s="145"/>
      <c r="F18" s="145"/>
      <c r="G18" s="145"/>
      <c r="H18" s="145"/>
      <c r="I18" s="24"/>
      <c r="J18" s="143" t="s">
        <v>53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</row>
    <row r="19" spans="1:114" s="19" customFormat="1" ht="115.5" customHeight="1">
      <c r="A19" s="145"/>
      <c r="B19" s="145"/>
      <c r="C19" s="145"/>
      <c r="D19" s="145"/>
      <c r="E19" s="145"/>
      <c r="F19" s="145"/>
      <c r="G19" s="145"/>
      <c r="H19" s="145"/>
      <c r="I19" s="25"/>
      <c r="J19" s="148" t="s">
        <v>83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</row>
    <row r="20" spans="1:114" s="19" customFormat="1" ht="35.25" customHeight="1">
      <c r="A20" s="145"/>
      <c r="B20" s="145"/>
      <c r="C20" s="145"/>
      <c r="D20" s="145"/>
      <c r="E20" s="145"/>
      <c r="F20" s="145"/>
      <c r="G20" s="145"/>
      <c r="H20" s="145"/>
      <c r="I20" s="25"/>
      <c r="J20" s="148" t="s">
        <v>51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</row>
    <row r="21" spans="1:148" s="19" customFormat="1" ht="61.5" customHeight="1">
      <c r="A21" s="145"/>
      <c r="B21" s="145"/>
      <c r="C21" s="145"/>
      <c r="D21" s="145"/>
      <c r="E21" s="145"/>
      <c r="F21" s="145"/>
      <c r="G21" s="145"/>
      <c r="H21" s="145"/>
      <c r="I21" s="25"/>
      <c r="J21" s="143" t="s">
        <v>52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2" t="s">
        <v>81</v>
      </c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9">
        <v>0</v>
      </c>
      <c r="AT21" s="149"/>
      <c r="AU21" s="149"/>
      <c r="AV21" s="149"/>
      <c r="AW21" s="149"/>
      <c r="AX21" s="149"/>
      <c r="AY21" s="149"/>
      <c r="AZ21" s="149">
        <v>2.3649739265921834</v>
      </c>
      <c r="BA21" s="149"/>
      <c r="BB21" s="149"/>
      <c r="BC21" s="149"/>
      <c r="BD21" s="149"/>
      <c r="BE21" s="149"/>
      <c r="BF21" s="149"/>
      <c r="BG21" s="149">
        <v>0.6201570457864936</v>
      </c>
      <c r="BH21" s="149"/>
      <c r="BI21" s="149"/>
      <c r="BJ21" s="149"/>
      <c r="BK21" s="149"/>
      <c r="BL21" s="149"/>
      <c r="BM21" s="149"/>
      <c r="BN21" s="149">
        <v>48.73172619473461</v>
      </c>
      <c r="BO21" s="149"/>
      <c r="BP21" s="149"/>
      <c r="BQ21" s="149"/>
      <c r="BR21" s="149"/>
      <c r="BS21" s="149"/>
      <c r="BT21" s="149"/>
      <c r="BU21" s="149">
        <v>1222.4460414301782</v>
      </c>
      <c r="BV21" s="149"/>
      <c r="BW21" s="149"/>
      <c r="BX21" s="149"/>
      <c r="BY21" s="149"/>
      <c r="BZ21" s="149"/>
      <c r="CA21" s="149"/>
      <c r="CB21" s="149">
        <v>0</v>
      </c>
      <c r="CC21" s="149"/>
      <c r="CD21" s="149"/>
      <c r="CE21" s="149"/>
      <c r="CF21" s="149"/>
      <c r="CG21" s="149"/>
      <c r="CH21" s="149"/>
      <c r="CI21" s="149">
        <v>2.2335787044954567</v>
      </c>
      <c r="CJ21" s="149"/>
      <c r="CK21" s="149"/>
      <c r="CL21" s="149"/>
      <c r="CM21" s="149"/>
      <c r="CN21" s="149"/>
      <c r="CO21" s="149"/>
      <c r="CP21" s="149">
        <v>0.6056299336784832</v>
      </c>
      <c r="CQ21" s="149"/>
      <c r="CR21" s="149"/>
      <c r="CS21" s="149"/>
      <c r="CT21" s="149"/>
      <c r="CU21" s="149"/>
      <c r="CV21" s="149"/>
      <c r="CW21" s="149">
        <v>47.61958132520549</v>
      </c>
      <c r="CX21" s="149"/>
      <c r="CY21" s="149"/>
      <c r="CZ21" s="149"/>
      <c r="DA21" s="149"/>
      <c r="DB21" s="149"/>
      <c r="DC21" s="149"/>
      <c r="DD21" s="149">
        <v>1185.1132826645294</v>
      </c>
      <c r="DE21" s="149"/>
      <c r="DF21" s="149"/>
      <c r="DG21" s="149"/>
      <c r="DH21" s="149"/>
      <c r="DI21" s="149"/>
      <c r="DJ21" s="149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</row>
    <row r="22" spans="1:148" s="18" customFormat="1" ht="15" customHeight="1">
      <c r="A22" s="145" t="s">
        <v>69</v>
      </c>
      <c r="B22" s="145"/>
      <c r="C22" s="145"/>
      <c r="D22" s="145"/>
      <c r="E22" s="145"/>
      <c r="F22" s="145"/>
      <c r="G22" s="145"/>
      <c r="H22" s="145"/>
      <c r="I22" s="24"/>
      <c r="J22" s="143" t="s">
        <v>54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</row>
    <row r="23" spans="1:114" s="19" customFormat="1" ht="113.25" customHeight="1">
      <c r="A23" s="145"/>
      <c r="B23" s="145"/>
      <c r="C23" s="145"/>
      <c r="D23" s="145"/>
      <c r="E23" s="145"/>
      <c r="F23" s="145"/>
      <c r="G23" s="145"/>
      <c r="H23" s="145"/>
      <c r="I23" s="25"/>
      <c r="J23" s="148" t="s">
        <v>83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</row>
    <row r="24" spans="1:114" s="19" customFormat="1" ht="31.5" customHeight="1">
      <c r="A24" s="145"/>
      <c r="B24" s="145"/>
      <c r="C24" s="145"/>
      <c r="D24" s="145"/>
      <c r="E24" s="145"/>
      <c r="F24" s="145"/>
      <c r="G24" s="145"/>
      <c r="H24" s="145"/>
      <c r="I24" s="25"/>
      <c r="J24" s="148" t="s">
        <v>51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</row>
    <row r="25" spans="1:114" s="19" customFormat="1" ht="57.75" customHeight="1">
      <c r="A25" s="147"/>
      <c r="B25" s="147"/>
      <c r="C25" s="147"/>
      <c r="D25" s="147"/>
      <c r="E25" s="147"/>
      <c r="F25" s="147"/>
      <c r="G25" s="147"/>
      <c r="H25" s="147"/>
      <c r="I25" s="25"/>
      <c r="J25" s="143" t="s">
        <v>52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2" t="s">
        <v>81</v>
      </c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9">
        <v>0</v>
      </c>
      <c r="AT25" s="149"/>
      <c r="AU25" s="149"/>
      <c r="AV25" s="149"/>
      <c r="AW25" s="149"/>
      <c r="AX25" s="149"/>
      <c r="AY25" s="149"/>
      <c r="AZ25" s="149">
        <v>0.402953224025541</v>
      </c>
      <c r="BA25" s="149"/>
      <c r="BB25" s="149"/>
      <c r="BC25" s="149"/>
      <c r="BD25" s="149"/>
      <c r="BE25" s="149"/>
      <c r="BF25" s="149"/>
      <c r="BG25" s="149">
        <v>0.10566470868535476</v>
      </c>
      <c r="BH25" s="149"/>
      <c r="BI25" s="149"/>
      <c r="BJ25" s="149"/>
      <c r="BK25" s="149"/>
      <c r="BL25" s="149"/>
      <c r="BM25" s="149"/>
      <c r="BN25" s="149">
        <v>8.303096267447502</v>
      </c>
      <c r="BO25" s="149"/>
      <c r="BP25" s="149"/>
      <c r="BQ25" s="149"/>
      <c r="BR25" s="149"/>
      <c r="BS25" s="149"/>
      <c r="BT25" s="149"/>
      <c r="BU25" s="149">
        <v>208.28499124358103</v>
      </c>
      <c r="BV25" s="149"/>
      <c r="BW25" s="149"/>
      <c r="BX25" s="149"/>
      <c r="BY25" s="149"/>
      <c r="BZ25" s="149"/>
      <c r="CA25" s="149"/>
      <c r="CB25" s="149">
        <v>0</v>
      </c>
      <c r="CC25" s="149"/>
      <c r="CD25" s="149"/>
      <c r="CE25" s="149"/>
      <c r="CF25" s="149"/>
      <c r="CG25" s="149"/>
      <c r="CH25" s="149"/>
      <c r="CI25" s="149">
        <v>0.3701315621947194</v>
      </c>
      <c r="CJ25" s="149"/>
      <c r="CK25" s="149"/>
      <c r="CL25" s="149"/>
      <c r="CM25" s="149"/>
      <c r="CN25" s="149"/>
      <c r="CO25" s="149"/>
      <c r="CP25" s="149">
        <v>0.10036035578828524</v>
      </c>
      <c r="CQ25" s="149"/>
      <c r="CR25" s="149"/>
      <c r="CS25" s="149"/>
      <c r="CT25" s="149"/>
      <c r="CU25" s="149"/>
      <c r="CV25" s="149"/>
      <c r="CW25" s="149">
        <v>7.891152432409235</v>
      </c>
      <c r="CX25" s="149"/>
      <c r="CY25" s="149"/>
      <c r="CZ25" s="149"/>
      <c r="DA25" s="149"/>
      <c r="DB25" s="149"/>
      <c r="DC25" s="149"/>
      <c r="DD25" s="149">
        <v>196.38789974469265</v>
      </c>
      <c r="DE25" s="149"/>
      <c r="DF25" s="149"/>
      <c r="DG25" s="149"/>
      <c r="DH25" s="149"/>
      <c r="DI25" s="149"/>
      <c r="DJ25" s="149"/>
    </row>
    <row r="26" spans="1:114" s="6" customFormat="1" ht="11.25" customHeight="1">
      <c r="A26" s="147" t="s">
        <v>55</v>
      </c>
      <c r="B26" s="147"/>
      <c r="C26" s="147"/>
      <c r="D26" s="147"/>
      <c r="E26" s="147"/>
      <c r="F26" s="147"/>
      <c r="G26" s="147"/>
      <c r="H26" s="147"/>
      <c r="I26" s="24"/>
      <c r="J26" s="143" t="s">
        <v>84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</row>
    <row r="27" spans="1:114" s="18" customFormat="1" ht="34.5" customHeight="1">
      <c r="A27" s="145" t="s">
        <v>56</v>
      </c>
      <c r="B27" s="145"/>
      <c r="C27" s="145"/>
      <c r="D27" s="145"/>
      <c r="E27" s="145"/>
      <c r="F27" s="145"/>
      <c r="G27" s="145"/>
      <c r="H27" s="145"/>
      <c r="I27" s="24"/>
      <c r="J27" s="143" t="s">
        <v>57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</row>
    <row r="28" spans="1:114" s="19" customFormat="1" ht="55.5" customHeight="1">
      <c r="A28" s="145"/>
      <c r="B28" s="145"/>
      <c r="C28" s="145"/>
      <c r="D28" s="145"/>
      <c r="E28" s="145"/>
      <c r="F28" s="145"/>
      <c r="G28" s="145"/>
      <c r="H28" s="145"/>
      <c r="I28" s="25"/>
      <c r="J28" s="143" t="s">
        <v>52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2" t="s">
        <v>81</v>
      </c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9">
        <v>0</v>
      </c>
      <c r="AT28" s="149"/>
      <c r="AU28" s="149"/>
      <c r="AV28" s="149"/>
      <c r="AW28" s="149"/>
      <c r="AX28" s="149"/>
      <c r="AY28" s="149"/>
      <c r="AZ28" s="149">
        <v>0.04919749808845169</v>
      </c>
      <c r="BA28" s="149"/>
      <c r="BB28" s="149"/>
      <c r="BC28" s="149"/>
      <c r="BD28" s="149"/>
      <c r="BE28" s="149"/>
      <c r="BF28" s="149"/>
      <c r="BG28" s="149">
        <v>0.012900850504759939</v>
      </c>
      <c r="BH28" s="149"/>
      <c r="BI28" s="149"/>
      <c r="BJ28" s="149"/>
      <c r="BK28" s="149"/>
      <c r="BL28" s="149"/>
      <c r="BM28" s="149"/>
      <c r="BN28" s="149">
        <v>1.0137443712823768</v>
      </c>
      <c r="BO28" s="149"/>
      <c r="BP28" s="149"/>
      <c r="BQ28" s="149"/>
      <c r="BR28" s="149"/>
      <c r="BS28" s="149"/>
      <c r="BT28" s="149"/>
      <c r="BU28" s="149">
        <v>25.42999992949491</v>
      </c>
      <c r="BV28" s="149"/>
      <c r="BW28" s="149"/>
      <c r="BX28" s="149"/>
      <c r="BY28" s="149"/>
      <c r="BZ28" s="149"/>
      <c r="CA28" s="149"/>
      <c r="CB28" s="149">
        <v>0</v>
      </c>
      <c r="CC28" s="149"/>
      <c r="CD28" s="149"/>
      <c r="CE28" s="149"/>
      <c r="CF28" s="149"/>
      <c r="CG28" s="149"/>
      <c r="CH28" s="149"/>
      <c r="CI28" s="149">
        <v>0.05592014192638502</v>
      </c>
      <c r="CJ28" s="149"/>
      <c r="CK28" s="149"/>
      <c r="CL28" s="149"/>
      <c r="CM28" s="149"/>
      <c r="CN28" s="149"/>
      <c r="CO28" s="149"/>
      <c r="CP28" s="149">
        <v>0.015162623004062946</v>
      </c>
      <c r="CQ28" s="149"/>
      <c r="CR28" s="149"/>
      <c r="CS28" s="149"/>
      <c r="CT28" s="149"/>
      <c r="CU28" s="149"/>
      <c r="CV28" s="149"/>
      <c r="CW28" s="149">
        <v>1.1922094980673832</v>
      </c>
      <c r="CX28" s="149"/>
      <c r="CY28" s="149"/>
      <c r="CZ28" s="149"/>
      <c r="DA28" s="149"/>
      <c r="DB28" s="149"/>
      <c r="DC28" s="149"/>
      <c r="DD28" s="149">
        <v>29.670637006012573</v>
      </c>
      <c r="DE28" s="149"/>
      <c r="DF28" s="149"/>
      <c r="DG28" s="149"/>
      <c r="DH28" s="149"/>
      <c r="DI28" s="149"/>
      <c r="DJ28" s="149"/>
    </row>
    <row r="29" spans="1:114" s="18" customFormat="1" ht="21.75" customHeight="1">
      <c r="A29" s="145" t="s">
        <v>58</v>
      </c>
      <c r="B29" s="145"/>
      <c r="C29" s="145"/>
      <c r="D29" s="145"/>
      <c r="E29" s="145"/>
      <c r="F29" s="145"/>
      <c r="G29" s="145"/>
      <c r="H29" s="145"/>
      <c r="I29" s="24"/>
      <c r="J29" s="143" t="s">
        <v>59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</row>
    <row r="30" spans="1:114" s="19" customFormat="1" ht="58.5" customHeight="1">
      <c r="A30" s="145"/>
      <c r="B30" s="145"/>
      <c r="C30" s="145"/>
      <c r="D30" s="145"/>
      <c r="E30" s="145"/>
      <c r="F30" s="145"/>
      <c r="G30" s="145"/>
      <c r="H30" s="145"/>
      <c r="I30" s="25"/>
      <c r="J30" s="143" t="s">
        <v>52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2" t="s">
        <v>81</v>
      </c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9">
        <v>0</v>
      </c>
      <c r="AT30" s="149"/>
      <c r="AU30" s="149"/>
      <c r="AV30" s="149"/>
      <c r="AW30" s="149"/>
      <c r="AX30" s="149"/>
      <c r="AY30" s="149"/>
      <c r="AZ30" s="149">
        <v>0.0058040698138574435</v>
      </c>
      <c r="BA30" s="149"/>
      <c r="BB30" s="149"/>
      <c r="BC30" s="149"/>
      <c r="BD30" s="149"/>
      <c r="BE30" s="149"/>
      <c r="BF30" s="149"/>
      <c r="BG30" s="149">
        <v>0.0015219765211056736</v>
      </c>
      <c r="BH30" s="149"/>
      <c r="BI30" s="149"/>
      <c r="BJ30" s="149"/>
      <c r="BK30" s="149"/>
      <c r="BL30" s="149"/>
      <c r="BM30" s="149"/>
      <c r="BN30" s="149">
        <v>0.1195963886974381</v>
      </c>
      <c r="BO30" s="149"/>
      <c r="BP30" s="149"/>
      <c r="BQ30" s="149"/>
      <c r="BR30" s="149"/>
      <c r="BS30" s="149"/>
      <c r="BT30" s="149"/>
      <c r="BU30" s="149">
        <v>3.0001016452465588</v>
      </c>
      <c r="BV30" s="149"/>
      <c r="BW30" s="149"/>
      <c r="BX30" s="149"/>
      <c r="BY30" s="149"/>
      <c r="BZ30" s="149"/>
      <c r="CA30" s="149"/>
      <c r="CB30" s="149">
        <v>0</v>
      </c>
      <c r="CC30" s="149"/>
      <c r="CD30" s="149"/>
      <c r="CE30" s="149"/>
      <c r="CF30" s="149"/>
      <c r="CG30" s="149"/>
      <c r="CH30" s="149"/>
      <c r="CI30" s="149">
        <v>0.004041859359977753</v>
      </c>
      <c r="CJ30" s="149"/>
      <c r="CK30" s="149"/>
      <c r="CL30" s="149"/>
      <c r="CM30" s="149"/>
      <c r="CN30" s="149"/>
      <c r="CO30" s="149"/>
      <c r="CP30" s="149">
        <v>0.0010959412404829643</v>
      </c>
      <c r="CQ30" s="149"/>
      <c r="CR30" s="149"/>
      <c r="CS30" s="149"/>
      <c r="CT30" s="149"/>
      <c r="CU30" s="149"/>
      <c r="CV30" s="149"/>
      <c r="CW30" s="149">
        <v>0.08617186853998998</v>
      </c>
      <c r="CX30" s="149"/>
      <c r="CY30" s="149"/>
      <c r="CZ30" s="149"/>
      <c r="DA30" s="149"/>
      <c r="DB30" s="149"/>
      <c r="DC30" s="149"/>
      <c r="DD30" s="149">
        <v>2.1445679100229493</v>
      </c>
      <c r="DE30" s="149"/>
      <c r="DF30" s="149"/>
      <c r="DG30" s="149"/>
      <c r="DH30" s="149"/>
      <c r="DI30" s="149"/>
      <c r="DJ30" s="149"/>
    </row>
    <row r="31" spans="1:114" s="18" customFormat="1" ht="11.25" customHeight="1">
      <c r="A31" s="145" t="s">
        <v>60</v>
      </c>
      <c r="B31" s="145"/>
      <c r="C31" s="145"/>
      <c r="D31" s="145"/>
      <c r="E31" s="145"/>
      <c r="F31" s="145"/>
      <c r="G31" s="145"/>
      <c r="H31" s="145"/>
      <c r="I31" s="24"/>
      <c r="J31" s="143" t="s">
        <v>61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</row>
    <row r="32" spans="1:114" s="19" customFormat="1" ht="56.25" customHeight="1">
      <c r="A32" s="145"/>
      <c r="B32" s="145"/>
      <c r="C32" s="145"/>
      <c r="D32" s="145"/>
      <c r="E32" s="145"/>
      <c r="F32" s="145"/>
      <c r="G32" s="145"/>
      <c r="H32" s="145"/>
      <c r="I32" s="25"/>
      <c r="J32" s="143" t="s">
        <v>52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2" t="s">
        <v>81</v>
      </c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4">
        <v>2.57616865098865</v>
      </c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>
        <v>2.14403230781356</v>
      </c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</row>
    <row r="33" spans="1:114" s="18" customFormat="1" ht="57" customHeight="1">
      <c r="A33" s="145" t="s">
        <v>62</v>
      </c>
      <c r="B33" s="145"/>
      <c r="C33" s="145"/>
      <c r="D33" s="145"/>
      <c r="E33" s="145"/>
      <c r="F33" s="145"/>
      <c r="G33" s="145"/>
      <c r="H33" s="145"/>
      <c r="I33" s="24"/>
      <c r="J33" s="143" t="s">
        <v>63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</row>
    <row r="34" spans="1:114" s="19" customFormat="1" ht="62.25" customHeight="1">
      <c r="A34" s="145"/>
      <c r="B34" s="145"/>
      <c r="C34" s="145"/>
      <c r="D34" s="145"/>
      <c r="E34" s="145"/>
      <c r="F34" s="145"/>
      <c r="G34" s="145"/>
      <c r="H34" s="145"/>
      <c r="I34" s="25"/>
      <c r="J34" s="143" t="s">
        <v>52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 t="s">
        <v>81</v>
      </c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50">
        <v>0</v>
      </c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>
        <v>0</v>
      </c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</row>
    <row r="35" spans="1:114" s="18" customFormat="1" ht="48" customHeight="1">
      <c r="A35" s="145" t="s">
        <v>64</v>
      </c>
      <c r="B35" s="145"/>
      <c r="C35" s="145"/>
      <c r="D35" s="145"/>
      <c r="E35" s="145"/>
      <c r="F35" s="145"/>
      <c r="G35" s="145"/>
      <c r="H35" s="145"/>
      <c r="I35" s="24"/>
      <c r="J35" s="143" t="s">
        <v>65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</row>
    <row r="36" spans="1:114" s="19" customFormat="1" ht="58.5" customHeight="1">
      <c r="A36" s="145"/>
      <c r="B36" s="145"/>
      <c r="C36" s="145"/>
      <c r="D36" s="145"/>
      <c r="E36" s="145"/>
      <c r="F36" s="145"/>
      <c r="G36" s="145"/>
      <c r="H36" s="145"/>
      <c r="I36" s="25"/>
      <c r="J36" s="143" t="s">
        <v>52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 t="s">
        <v>81</v>
      </c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>
        <v>17.3206466193619</v>
      </c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>
        <v>14.0993858440127</v>
      </c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</row>
    <row r="37" spans="1:114" s="6" customFormat="1" ht="12" customHeight="1">
      <c r="A37" s="147" t="s">
        <v>12</v>
      </c>
      <c r="B37" s="147"/>
      <c r="C37" s="147"/>
      <c r="D37" s="147"/>
      <c r="E37" s="147"/>
      <c r="F37" s="147"/>
      <c r="G37" s="147"/>
      <c r="H37" s="147"/>
      <c r="I37" s="24"/>
      <c r="J37" s="143" t="s">
        <v>182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</row>
    <row r="38" spans="1:114" s="18" customFormat="1" ht="11.25" customHeight="1">
      <c r="A38" s="145" t="s">
        <v>41</v>
      </c>
      <c r="B38" s="145"/>
      <c r="C38" s="145"/>
      <c r="D38" s="145"/>
      <c r="E38" s="145"/>
      <c r="F38" s="145"/>
      <c r="G38" s="145"/>
      <c r="H38" s="145"/>
      <c r="I38" s="24"/>
      <c r="J38" s="143" t="s">
        <v>66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</row>
    <row r="39" spans="1:114" s="19" customFormat="1" ht="112.5" customHeight="1">
      <c r="A39" s="145"/>
      <c r="B39" s="145"/>
      <c r="C39" s="145"/>
      <c r="D39" s="145"/>
      <c r="E39" s="145"/>
      <c r="F39" s="145"/>
      <c r="G39" s="145"/>
      <c r="H39" s="145"/>
      <c r="I39" s="25"/>
      <c r="J39" s="148" t="s">
        <v>83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</row>
    <row r="40" spans="1:114" s="19" customFormat="1" ht="31.5" customHeight="1">
      <c r="A40" s="145"/>
      <c r="B40" s="145"/>
      <c r="C40" s="145"/>
      <c r="D40" s="145"/>
      <c r="E40" s="145"/>
      <c r="F40" s="145"/>
      <c r="G40" s="145"/>
      <c r="H40" s="145"/>
      <c r="I40" s="25"/>
      <c r="J40" s="148" t="s">
        <v>51</v>
      </c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</row>
    <row r="41" spans="1:114" s="19" customFormat="1" ht="57.75" customHeight="1">
      <c r="A41" s="145"/>
      <c r="B41" s="145"/>
      <c r="C41" s="145"/>
      <c r="D41" s="145"/>
      <c r="E41" s="145"/>
      <c r="F41" s="145"/>
      <c r="G41" s="145"/>
      <c r="H41" s="145"/>
      <c r="I41" s="25"/>
      <c r="J41" s="143" t="s">
        <v>52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4" t="s">
        <v>81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>
        <v>0</v>
      </c>
      <c r="AT41" s="144"/>
      <c r="AU41" s="144"/>
      <c r="AV41" s="144"/>
      <c r="AW41" s="144"/>
      <c r="AX41" s="144"/>
      <c r="AY41" s="144"/>
      <c r="AZ41" s="144">
        <v>0</v>
      </c>
      <c r="BA41" s="144"/>
      <c r="BB41" s="144"/>
      <c r="BC41" s="144"/>
      <c r="BD41" s="144"/>
      <c r="BE41" s="144"/>
      <c r="BF41" s="144"/>
      <c r="BG41" s="144">
        <v>0</v>
      </c>
      <c r="BH41" s="144"/>
      <c r="BI41" s="144"/>
      <c r="BJ41" s="144"/>
      <c r="BK41" s="144"/>
      <c r="BL41" s="144"/>
      <c r="BM41" s="144"/>
      <c r="BN41" s="144">
        <v>0</v>
      </c>
      <c r="BO41" s="144"/>
      <c r="BP41" s="144"/>
      <c r="BQ41" s="144"/>
      <c r="BR41" s="144"/>
      <c r="BS41" s="144"/>
      <c r="BT41" s="144"/>
      <c r="BU41" s="144">
        <v>0</v>
      </c>
      <c r="BV41" s="144"/>
      <c r="BW41" s="144"/>
      <c r="BX41" s="144"/>
      <c r="BY41" s="144"/>
      <c r="BZ41" s="144"/>
      <c r="CA41" s="144"/>
      <c r="CB41" s="144">
        <v>0</v>
      </c>
      <c r="CC41" s="144"/>
      <c r="CD41" s="144"/>
      <c r="CE41" s="144"/>
      <c r="CF41" s="144"/>
      <c r="CG41" s="144"/>
      <c r="CH41" s="144"/>
      <c r="CI41" s="144">
        <v>0</v>
      </c>
      <c r="CJ41" s="144"/>
      <c r="CK41" s="144"/>
      <c r="CL41" s="144"/>
      <c r="CM41" s="144"/>
      <c r="CN41" s="144"/>
      <c r="CO41" s="144"/>
      <c r="CP41" s="144">
        <v>0</v>
      </c>
      <c r="CQ41" s="144"/>
      <c r="CR41" s="144"/>
      <c r="CS41" s="144"/>
      <c r="CT41" s="144"/>
      <c r="CU41" s="144"/>
      <c r="CV41" s="144"/>
      <c r="CW41" s="144">
        <v>0</v>
      </c>
      <c r="CX41" s="144"/>
      <c r="CY41" s="144"/>
      <c r="CZ41" s="144"/>
      <c r="DA41" s="144"/>
      <c r="DB41" s="144"/>
      <c r="DC41" s="144"/>
      <c r="DD41" s="144">
        <v>0</v>
      </c>
      <c r="DE41" s="144"/>
      <c r="DF41" s="144"/>
      <c r="DG41" s="144"/>
      <c r="DH41" s="144"/>
      <c r="DI41" s="144"/>
      <c r="DJ41" s="144"/>
    </row>
    <row r="42" spans="1:114" s="18" customFormat="1" ht="27.75" customHeight="1">
      <c r="A42" s="145" t="s">
        <v>44</v>
      </c>
      <c r="B42" s="145"/>
      <c r="C42" s="145"/>
      <c r="D42" s="145"/>
      <c r="E42" s="145"/>
      <c r="F42" s="145"/>
      <c r="G42" s="145"/>
      <c r="H42" s="145"/>
      <c r="I42" s="24"/>
      <c r="J42" s="143" t="s">
        <v>53</v>
      </c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</row>
    <row r="43" spans="1:114" s="19" customFormat="1" ht="112.5" customHeight="1">
      <c r="A43" s="145"/>
      <c r="B43" s="145"/>
      <c r="C43" s="145"/>
      <c r="D43" s="145"/>
      <c r="E43" s="145"/>
      <c r="F43" s="145"/>
      <c r="G43" s="145"/>
      <c r="H43" s="145"/>
      <c r="I43" s="25"/>
      <c r="J43" s="148" t="s">
        <v>83</v>
      </c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</row>
    <row r="44" spans="1:114" s="19" customFormat="1" ht="31.5" customHeight="1">
      <c r="A44" s="145"/>
      <c r="B44" s="145"/>
      <c r="C44" s="145"/>
      <c r="D44" s="145"/>
      <c r="E44" s="145"/>
      <c r="F44" s="145"/>
      <c r="G44" s="145"/>
      <c r="H44" s="145"/>
      <c r="I44" s="25"/>
      <c r="J44" s="148" t="s">
        <v>51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</row>
    <row r="45" spans="1:114" s="19" customFormat="1" ht="59.25" customHeight="1">
      <c r="A45" s="145"/>
      <c r="B45" s="145"/>
      <c r="C45" s="145"/>
      <c r="D45" s="145"/>
      <c r="E45" s="145"/>
      <c r="F45" s="145"/>
      <c r="G45" s="145"/>
      <c r="H45" s="145"/>
      <c r="I45" s="25"/>
      <c r="J45" s="143" t="s">
        <v>52</v>
      </c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4" t="s">
        <v>81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>
        <v>0</v>
      </c>
      <c r="AT45" s="144"/>
      <c r="AU45" s="144"/>
      <c r="AV45" s="144"/>
      <c r="AW45" s="144"/>
      <c r="AX45" s="144"/>
      <c r="AY45" s="144"/>
      <c r="AZ45" s="144">
        <v>0</v>
      </c>
      <c r="BA45" s="144"/>
      <c r="BB45" s="144"/>
      <c r="BC45" s="144"/>
      <c r="BD45" s="144"/>
      <c r="BE45" s="144"/>
      <c r="BF45" s="144"/>
      <c r="BG45" s="144">
        <v>0</v>
      </c>
      <c r="BH45" s="144"/>
      <c r="BI45" s="144"/>
      <c r="BJ45" s="144"/>
      <c r="BK45" s="144"/>
      <c r="BL45" s="144"/>
      <c r="BM45" s="144"/>
      <c r="BN45" s="144">
        <v>0</v>
      </c>
      <c r="BO45" s="144"/>
      <c r="BP45" s="144"/>
      <c r="BQ45" s="144"/>
      <c r="BR45" s="144"/>
      <c r="BS45" s="144"/>
      <c r="BT45" s="144"/>
      <c r="BU45" s="144">
        <v>0</v>
      </c>
      <c r="BV45" s="144"/>
      <c r="BW45" s="144"/>
      <c r="BX45" s="144"/>
      <c r="BY45" s="144"/>
      <c r="BZ45" s="144"/>
      <c r="CA45" s="144"/>
      <c r="CB45" s="144">
        <v>0</v>
      </c>
      <c r="CC45" s="144"/>
      <c r="CD45" s="144"/>
      <c r="CE45" s="144"/>
      <c r="CF45" s="144"/>
      <c r="CG45" s="144"/>
      <c r="CH45" s="144"/>
      <c r="CI45" s="144">
        <v>0</v>
      </c>
      <c r="CJ45" s="144"/>
      <c r="CK45" s="144"/>
      <c r="CL45" s="144"/>
      <c r="CM45" s="144"/>
      <c r="CN45" s="144"/>
      <c r="CO45" s="144"/>
      <c r="CP45" s="144">
        <v>0</v>
      </c>
      <c r="CQ45" s="144"/>
      <c r="CR45" s="144"/>
      <c r="CS45" s="144"/>
      <c r="CT45" s="144"/>
      <c r="CU45" s="144"/>
      <c r="CV45" s="144"/>
      <c r="CW45" s="144">
        <v>0</v>
      </c>
      <c r="CX45" s="144"/>
      <c r="CY45" s="144"/>
      <c r="CZ45" s="144"/>
      <c r="DA45" s="144"/>
      <c r="DB45" s="144"/>
      <c r="DC45" s="144"/>
      <c r="DD45" s="144">
        <v>0</v>
      </c>
      <c r="DE45" s="144"/>
      <c r="DF45" s="144"/>
      <c r="DG45" s="144"/>
      <c r="DH45" s="144"/>
      <c r="DI45" s="144"/>
      <c r="DJ45" s="144"/>
    </row>
    <row r="46" spans="1:114" s="18" customFormat="1" ht="15.75" customHeight="1">
      <c r="A46" s="145" t="s">
        <v>70</v>
      </c>
      <c r="B46" s="145"/>
      <c r="C46" s="145"/>
      <c r="D46" s="145"/>
      <c r="E46" s="145"/>
      <c r="F46" s="145"/>
      <c r="G46" s="145"/>
      <c r="H46" s="145"/>
      <c r="I46" s="24"/>
      <c r="J46" s="143" t="s">
        <v>54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</row>
    <row r="47" spans="1:114" s="19" customFormat="1" ht="111" customHeight="1">
      <c r="A47" s="145"/>
      <c r="B47" s="145"/>
      <c r="C47" s="145"/>
      <c r="D47" s="145"/>
      <c r="E47" s="145"/>
      <c r="F47" s="145"/>
      <c r="G47" s="145"/>
      <c r="H47" s="145"/>
      <c r="I47" s="25"/>
      <c r="J47" s="148" t="s">
        <v>83</v>
      </c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</row>
    <row r="48" spans="1:114" s="19" customFormat="1" ht="31.5" customHeight="1">
      <c r="A48" s="145"/>
      <c r="B48" s="145"/>
      <c r="C48" s="145"/>
      <c r="D48" s="145"/>
      <c r="E48" s="145"/>
      <c r="F48" s="145"/>
      <c r="G48" s="145"/>
      <c r="H48" s="145"/>
      <c r="I48" s="25"/>
      <c r="J48" s="148" t="s">
        <v>51</v>
      </c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</row>
    <row r="49" spans="1:114" s="19" customFormat="1" ht="58.5" customHeight="1">
      <c r="A49" s="147"/>
      <c r="B49" s="147"/>
      <c r="C49" s="147"/>
      <c r="D49" s="147"/>
      <c r="E49" s="147"/>
      <c r="F49" s="147"/>
      <c r="G49" s="147"/>
      <c r="H49" s="147"/>
      <c r="I49" s="25"/>
      <c r="J49" s="143" t="s">
        <v>52</v>
      </c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4" t="s">
        <v>81</v>
      </c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>
        <v>0</v>
      </c>
      <c r="AT49" s="144"/>
      <c r="AU49" s="144"/>
      <c r="AV49" s="144"/>
      <c r="AW49" s="144"/>
      <c r="AX49" s="144"/>
      <c r="AY49" s="144"/>
      <c r="AZ49" s="144">
        <v>0</v>
      </c>
      <c r="BA49" s="144"/>
      <c r="BB49" s="144"/>
      <c r="BC49" s="144"/>
      <c r="BD49" s="144"/>
      <c r="BE49" s="144"/>
      <c r="BF49" s="144"/>
      <c r="BG49" s="144">
        <v>0</v>
      </c>
      <c r="BH49" s="144"/>
      <c r="BI49" s="144"/>
      <c r="BJ49" s="144"/>
      <c r="BK49" s="144"/>
      <c r="BL49" s="144"/>
      <c r="BM49" s="144"/>
      <c r="BN49" s="144">
        <v>0</v>
      </c>
      <c r="BO49" s="144"/>
      <c r="BP49" s="144"/>
      <c r="BQ49" s="144"/>
      <c r="BR49" s="144"/>
      <c r="BS49" s="144"/>
      <c r="BT49" s="144"/>
      <c r="BU49" s="144">
        <v>0</v>
      </c>
      <c r="BV49" s="144"/>
      <c r="BW49" s="144"/>
      <c r="BX49" s="144"/>
      <c r="BY49" s="144"/>
      <c r="BZ49" s="144"/>
      <c r="CA49" s="144"/>
      <c r="CB49" s="144">
        <v>0</v>
      </c>
      <c r="CC49" s="144"/>
      <c r="CD49" s="144"/>
      <c r="CE49" s="144"/>
      <c r="CF49" s="144"/>
      <c r="CG49" s="144"/>
      <c r="CH49" s="144"/>
      <c r="CI49" s="144">
        <v>0</v>
      </c>
      <c r="CJ49" s="144"/>
      <c r="CK49" s="144"/>
      <c r="CL49" s="144"/>
      <c r="CM49" s="144"/>
      <c r="CN49" s="144"/>
      <c r="CO49" s="144"/>
      <c r="CP49" s="144">
        <v>0</v>
      </c>
      <c r="CQ49" s="144"/>
      <c r="CR49" s="144"/>
      <c r="CS49" s="144"/>
      <c r="CT49" s="144"/>
      <c r="CU49" s="144"/>
      <c r="CV49" s="144"/>
      <c r="CW49" s="144">
        <v>0</v>
      </c>
      <c r="CX49" s="144"/>
      <c r="CY49" s="144"/>
      <c r="CZ49" s="144"/>
      <c r="DA49" s="144"/>
      <c r="DB49" s="144"/>
      <c r="DC49" s="144"/>
      <c r="DD49" s="144">
        <v>0</v>
      </c>
      <c r="DE49" s="144"/>
      <c r="DF49" s="144"/>
      <c r="DG49" s="144"/>
      <c r="DH49" s="144"/>
      <c r="DI49" s="144"/>
      <c r="DJ49" s="144"/>
    </row>
    <row r="50" spans="1:114" s="6" customFormat="1" ht="13.5" customHeight="1">
      <c r="A50" s="147" t="s">
        <v>71</v>
      </c>
      <c r="B50" s="147"/>
      <c r="C50" s="147"/>
      <c r="D50" s="147"/>
      <c r="E50" s="147"/>
      <c r="F50" s="147"/>
      <c r="G50" s="147"/>
      <c r="H50" s="147"/>
      <c r="I50" s="24"/>
      <c r="J50" s="143" t="s">
        <v>84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</row>
    <row r="51" spans="1:114" s="18" customFormat="1" ht="35.25" customHeight="1">
      <c r="A51" s="145" t="s">
        <v>72</v>
      </c>
      <c r="B51" s="145"/>
      <c r="C51" s="145"/>
      <c r="D51" s="145"/>
      <c r="E51" s="145"/>
      <c r="F51" s="145"/>
      <c r="G51" s="145"/>
      <c r="H51" s="145"/>
      <c r="I51" s="24"/>
      <c r="J51" s="143" t="s">
        <v>57</v>
      </c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</row>
    <row r="52" spans="1:114" s="19" customFormat="1" ht="60.75" customHeight="1">
      <c r="A52" s="145"/>
      <c r="B52" s="145"/>
      <c r="C52" s="145"/>
      <c r="D52" s="145"/>
      <c r="E52" s="145"/>
      <c r="F52" s="145"/>
      <c r="G52" s="145"/>
      <c r="H52" s="145"/>
      <c r="I52" s="25"/>
      <c r="J52" s="143" t="s">
        <v>52</v>
      </c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4" t="s">
        <v>81</v>
      </c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>
        <v>0</v>
      </c>
      <c r="AT52" s="144"/>
      <c r="AU52" s="144"/>
      <c r="AV52" s="144"/>
      <c r="AW52" s="144"/>
      <c r="AX52" s="144"/>
      <c r="AY52" s="144"/>
      <c r="AZ52" s="144">
        <v>0</v>
      </c>
      <c r="BA52" s="144"/>
      <c r="BB52" s="144"/>
      <c r="BC52" s="144"/>
      <c r="BD52" s="144"/>
      <c r="BE52" s="144"/>
      <c r="BF52" s="144"/>
      <c r="BG52" s="144">
        <v>0</v>
      </c>
      <c r="BH52" s="144"/>
      <c r="BI52" s="144"/>
      <c r="BJ52" s="144"/>
      <c r="BK52" s="144"/>
      <c r="BL52" s="144"/>
      <c r="BM52" s="144"/>
      <c r="BN52" s="144">
        <v>0</v>
      </c>
      <c r="BO52" s="144"/>
      <c r="BP52" s="144"/>
      <c r="BQ52" s="144"/>
      <c r="BR52" s="144"/>
      <c r="BS52" s="144"/>
      <c r="BT52" s="144"/>
      <c r="BU52" s="144">
        <v>0</v>
      </c>
      <c r="BV52" s="144"/>
      <c r="BW52" s="144"/>
      <c r="BX52" s="144"/>
      <c r="BY52" s="144"/>
      <c r="BZ52" s="144"/>
      <c r="CA52" s="144"/>
      <c r="CB52" s="144">
        <v>0</v>
      </c>
      <c r="CC52" s="144"/>
      <c r="CD52" s="144"/>
      <c r="CE52" s="144"/>
      <c r="CF52" s="144"/>
      <c r="CG52" s="144"/>
      <c r="CH52" s="144"/>
      <c r="CI52" s="144">
        <v>0</v>
      </c>
      <c r="CJ52" s="144"/>
      <c r="CK52" s="144"/>
      <c r="CL52" s="144"/>
      <c r="CM52" s="144"/>
      <c r="CN52" s="144"/>
      <c r="CO52" s="144"/>
      <c r="CP52" s="144">
        <v>0</v>
      </c>
      <c r="CQ52" s="144"/>
      <c r="CR52" s="144"/>
      <c r="CS52" s="144"/>
      <c r="CT52" s="144"/>
      <c r="CU52" s="144"/>
      <c r="CV52" s="144"/>
      <c r="CW52" s="144">
        <v>0</v>
      </c>
      <c r="CX52" s="144"/>
      <c r="CY52" s="144"/>
      <c r="CZ52" s="144"/>
      <c r="DA52" s="144"/>
      <c r="DB52" s="144"/>
      <c r="DC52" s="144"/>
      <c r="DD52" s="144">
        <v>0</v>
      </c>
      <c r="DE52" s="144"/>
      <c r="DF52" s="144"/>
      <c r="DG52" s="144"/>
      <c r="DH52" s="144"/>
      <c r="DI52" s="144"/>
      <c r="DJ52" s="144"/>
    </row>
    <row r="53" spans="1:114" s="18" customFormat="1" ht="27" customHeight="1">
      <c r="A53" s="145" t="s">
        <v>73</v>
      </c>
      <c r="B53" s="145"/>
      <c r="C53" s="145"/>
      <c r="D53" s="145"/>
      <c r="E53" s="145"/>
      <c r="F53" s="145"/>
      <c r="G53" s="145"/>
      <c r="H53" s="145"/>
      <c r="I53" s="24"/>
      <c r="J53" s="143" t="s">
        <v>59</v>
      </c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</row>
    <row r="54" spans="1:114" s="19" customFormat="1" ht="58.5" customHeight="1">
      <c r="A54" s="145"/>
      <c r="B54" s="145"/>
      <c r="C54" s="145"/>
      <c r="D54" s="145"/>
      <c r="E54" s="145"/>
      <c r="F54" s="145"/>
      <c r="G54" s="145"/>
      <c r="H54" s="145"/>
      <c r="I54" s="25"/>
      <c r="J54" s="143" t="s">
        <v>52</v>
      </c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 t="s">
        <v>81</v>
      </c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>
        <v>0</v>
      </c>
      <c r="AT54" s="144"/>
      <c r="AU54" s="144"/>
      <c r="AV54" s="144"/>
      <c r="AW54" s="144"/>
      <c r="AX54" s="144"/>
      <c r="AY54" s="144"/>
      <c r="AZ54" s="144">
        <v>0</v>
      </c>
      <c r="BA54" s="144"/>
      <c r="BB54" s="144"/>
      <c r="BC54" s="144"/>
      <c r="BD54" s="144"/>
      <c r="BE54" s="144"/>
      <c r="BF54" s="144"/>
      <c r="BG54" s="144">
        <v>0</v>
      </c>
      <c r="BH54" s="144"/>
      <c r="BI54" s="144"/>
      <c r="BJ54" s="144"/>
      <c r="BK54" s="144"/>
      <c r="BL54" s="144"/>
      <c r="BM54" s="144"/>
      <c r="BN54" s="144">
        <v>0</v>
      </c>
      <c r="BO54" s="144"/>
      <c r="BP54" s="144"/>
      <c r="BQ54" s="144"/>
      <c r="BR54" s="144"/>
      <c r="BS54" s="144"/>
      <c r="BT54" s="144"/>
      <c r="BU54" s="144">
        <v>0</v>
      </c>
      <c r="BV54" s="144"/>
      <c r="BW54" s="144"/>
      <c r="BX54" s="144"/>
      <c r="BY54" s="144"/>
      <c r="BZ54" s="144"/>
      <c r="CA54" s="144"/>
      <c r="CB54" s="144">
        <v>0</v>
      </c>
      <c r="CC54" s="144"/>
      <c r="CD54" s="144"/>
      <c r="CE54" s="144"/>
      <c r="CF54" s="144"/>
      <c r="CG54" s="144"/>
      <c r="CH54" s="144"/>
      <c r="CI54" s="144">
        <v>0</v>
      </c>
      <c r="CJ54" s="144"/>
      <c r="CK54" s="144"/>
      <c r="CL54" s="144"/>
      <c r="CM54" s="144"/>
      <c r="CN54" s="144"/>
      <c r="CO54" s="144"/>
      <c r="CP54" s="144">
        <v>0</v>
      </c>
      <c r="CQ54" s="144"/>
      <c r="CR54" s="144"/>
      <c r="CS54" s="144"/>
      <c r="CT54" s="144"/>
      <c r="CU54" s="144"/>
      <c r="CV54" s="144"/>
      <c r="CW54" s="144">
        <v>0</v>
      </c>
      <c r="CX54" s="144"/>
      <c r="CY54" s="144"/>
      <c r="CZ54" s="144"/>
      <c r="DA54" s="144"/>
      <c r="DB54" s="144"/>
      <c r="DC54" s="144"/>
      <c r="DD54" s="144">
        <v>0</v>
      </c>
      <c r="DE54" s="144"/>
      <c r="DF54" s="144"/>
      <c r="DG54" s="144"/>
      <c r="DH54" s="144"/>
      <c r="DI54" s="144"/>
      <c r="DJ54" s="144"/>
    </row>
    <row r="55" spans="1:114" s="18" customFormat="1" ht="15" customHeight="1">
      <c r="A55" s="145" t="s">
        <v>74</v>
      </c>
      <c r="B55" s="145"/>
      <c r="C55" s="145"/>
      <c r="D55" s="145"/>
      <c r="E55" s="145"/>
      <c r="F55" s="145"/>
      <c r="G55" s="145"/>
      <c r="H55" s="145"/>
      <c r="I55" s="24"/>
      <c r="J55" s="143" t="s">
        <v>61</v>
      </c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</row>
    <row r="56" spans="1:114" s="19" customFormat="1" ht="59.25" customHeight="1">
      <c r="A56" s="145"/>
      <c r="B56" s="145"/>
      <c r="C56" s="145"/>
      <c r="D56" s="145"/>
      <c r="E56" s="145"/>
      <c r="F56" s="145"/>
      <c r="G56" s="145"/>
      <c r="H56" s="145"/>
      <c r="I56" s="25"/>
      <c r="J56" s="143" t="s">
        <v>52</v>
      </c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2" t="s">
        <v>81</v>
      </c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4">
        <v>0</v>
      </c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>
        <v>0</v>
      </c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</row>
    <row r="57" spans="1:114" s="18" customFormat="1" ht="60.75" customHeight="1">
      <c r="A57" s="145" t="s">
        <v>75</v>
      </c>
      <c r="B57" s="145"/>
      <c r="C57" s="145"/>
      <c r="D57" s="145"/>
      <c r="E57" s="145"/>
      <c r="F57" s="145"/>
      <c r="G57" s="145"/>
      <c r="H57" s="145"/>
      <c r="I57" s="24"/>
      <c r="J57" s="143" t="s">
        <v>63</v>
      </c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</row>
    <row r="58" spans="1:114" s="19" customFormat="1" ht="59.25" customHeight="1">
      <c r="A58" s="145"/>
      <c r="B58" s="145"/>
      <c r="C58" s="145"/>
      <c r="D58" s="145"/>
      <c r="E58" s="145"/>
      <c r="F58" s="145"/>
      <c r="G58" s="145"/>
      <c r="H58" s="145"/>
      <c r="I58" s="25"/>
      <c r="J58" s="143" t="s">
        <v>52</v>
      </c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2" t="s">
        <v>81</v>
      </c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4">
        <v>0</v>
      </c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>
        <v>0</v>
      </c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</row>
    <row r="59" spans="1:114" s="18" customFormat="1" ht="51" customHeight="1">
      <c r="A59" s="145" t="s">
        <v>76</v>
      </c>
      <c r="B59" s="145"/>
      <c r="C59" s="145"/>
      <c r="D59" s="145"/>
      <c r="E59" s="145"/>
      <c r="F59" s="145"/>
      <c r="G59" s="145"/>
      <c r="H59" s="145"/>
      <c r="I59" s="24"/>
      <c r="J59" s="143" t="s">
        <v>65</v>
      </c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</row>
    <row r="60" spans="1:114" s="19" customFormat="1" ht="57.75" customHeight="1">
      <c r="A60" s="145"/>
      <c r="B60" s="145"/>
      <c r="C60" s="145"/>
      <c r="D60" s="145"/>
      <c r="E60" s="145"/>
      <c r="F60" s="145"/>
      <c r="G60" s="145"/>
      <c r="H60" s="145"/>
      <c r="I60" s="25"/>
      <c r="J60" s="143" t="s">
        <v>52</v>
      </c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2" t="s">
        <v>81</v>
      </c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4">
        <v>0</v>
      </c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>
        <v>0</v>
      </c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</row>
    <row r="61" spans="1:114" s="19" customFormat="1" ht="66.75" customHeight="1">
      <c r="A61" s="145" t="s">
        <v>29</v>
      </c>
      <c r="B61" s="145"/>
      <c r="C61" s="145"/>
      <c r="D61" s="145"/>
      <c r="E61" s="145"/>
      <c r="F61" s="145"/>
      <c r="G61" s="145"/>
      <c r="H61" s="145"/>
      <c r="I61" s="25"/>
      <c r="J61" s="143" t="s">
        <v>77</v>
      </c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55" t="s">
        <v>81</v>
      </c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>
        <v>0</v>
      </c>
      <c r="AT61" s="155"/>
      <c r="AU61" s="155"/>
      <c r="AV61" s="155"/>
      <c r="AW61" s="155"/>
      <c r="AX61" s="155"/>
      <c r="AY61" s="155"/>
      <c r="AZ61" s="155">
        <v>4128.431873015613</v>
      </c>
      <c r="BA61" s="155"/>
      <c r="BB61" s="155"/>
      <c r="BC61" s="155"/>
      <c r="BD61" s="155"/>
      <c r="BE61" s="155"/>
      <c r="BF61" s="155"/>
      <c r="BG61" s="155">
        <v>1071.3072908096428</v>
      </c>
      <c r="BH61" s="155"/>
      <c r="BI61" s="155"/>
      <c r="BJ61" s="155"/>
      <c r="BK61" s="155"/>
      <c r="BL61" s="155"/>
      <c r="BM61" s="155"/>
      <c r="BN61" s="155">
        <v>1505.1434887281443</v>
      </c>
      <c r="BO61" s="155"/>
      <c r="BP61" s="155"/>
      <c r="BQ61" s="155"/>
      <c r="BR61" s="155"/>
      <c r="BS61" s="155"/>
      <c r="BT61" s="155"/>
      <c r="BU61" s="155">
        <v>377.75433959181646</v>
      </c>
      <c r="BV61" s="155"/>
      <c r="BW61" s="155"/>
      <c r="BX61" s="155"/>
      <c r="BY61" s="155"/>
      <c r="BZ61" s="155"/>
      <c r="CA61" s="155"/>
      <c r="CB61" s="155">
        <v>0</v>
      </c>
      <c r="CC61" s="155"/>
      <c r="CD61" s="155"/>
      <c r="CE61" s="155"/>
      <c r="CF61" s="155"/>
      <c r="CG61" s="155"/>
      <c r="CH61" s="155"/>
      <c r="CI61" s="155">
        <v>4150.91789611678</v>
      </c>
      <c r="CJ61" s="155"/>
      <c r="CK61" s="155"/>
      <c r="CL61" s="155"/>
      <c r="CM61" s="155"/>
      <c r="CN61" s="155"/>
      <c r="CO61" s="155"/>
      <c r="CP61" s="155">
        <v>1060.7342436713147</v>
      </c>
      <c r="CQ61" s="155"/>
      <c r="CR61" s="155"/>
      <c r="CS61" s="155"/>
      <c r="CT61" s="155"/>
      <c r="CU61" s="155"/>
      <c r="CV61" s="155"/>
      <c r="CW61" s="155">
        <v>1505.2419943981324</v>
      </c>
      <c r="CX61" s="155"/>
      <c r="CY61" s="155"/>
      <c r="CZ61" s="155"/>
      <c r="DA61" s="155"/>
      <c r="DB61" s="155"/>
      <c r="DC61" s="155"/>
      <c r="DD61" s="155">
        <v>387.5075120395655</v>
      </c>
      <c r="DE61" s="155"/>
      <c r="DF61" s="155"/>
      <c r="DG61" s="155"/>
      <c r="DH61" s="155"/>
      <c r="DI61" s="155"/>
      <c r="DJ61" s="155"/>
    </row>
    <row r="62" spans="1:114" s="19" customFormat="1" ht="81.75" customHeight="1">
      <c r="A62" s="145">
        <v>2</v>
      </c>
      <c r="B62" s="145"/>
      <c r="C62" s="145"/>
      <c r="D62" s="145"/>
      <c r="E62" s="145"/>
      <c r="F62" s="145"/>
      <c r="G62" s="145"/>
      <c r="H62" s="145"/>
      <c r="I62" s="25"/>
      <c r="J62" s="143" t="s">
        <v>85</v>
      </c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55" t="s">
        <v>78</v>
      </c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6">
        <v>0</v>
      </c>
      <c r="AT62" s="157"/>
      <c r="AU62" s="157"/>
      <c r="AV62" s="157"/>
      <c r="AW62" s="157"/>
      <c r="AX62" s="157"/>
      <c r="AY62" s="158"/>
      <c r="AZ62" s="156">
        <v>1018.3063089171046</v>
      </c>
      <c r="BA62" s="157"/>
      <c r="BB62" s="157"/>
      <c r="BC62" s="157"/>
      <c r="BD62" s="157"/>
      <c r="BE62" s="157"/>
      <c r="BF62" s="158"/>
      <c r="BG62" s="156">
        <v>304.4010187033814</v>
      </c>
      <c r="BH62" s="157"/>
      <c r="BI62" s="157"/>
      <c r="BJ62" s="157"/>
      <c r="BK62" s="157"/>
      <c r="BL62" s="157"/>
      <c r="BM62" s="158"/>
      <c r="BN62" s="156">
        <v>446.0322964430667</v>
      </c>
      <c r="BO62" s="157"/>
      <c r="BP62" s="157"/>
      <c r="BQ62" s="157"/>
      <c r="BR62" s="157"/>
      <c r="BS62" s="157"/>
      <c r="BT62" s="158"/>
      <c r="BU62" s="156">
        <v>782.0021946301576</v>
      </c>
      <c r="BV62" s="157"/>
      <c r="BW62" s="157"/>
      <c r="BX62" s="157"/>
      <c r="BY62" s="157"/>
      <c r="BZ62" s="157"/>
      <c r="CA62" s="158"/>
      <c r="CB62" s="156">
        <v>0</v>
      </c>
      <c r="CC62" s="157"/>
      <c r="CD62" s="157"/>
      <c r="CE62" s="157"/>
      <c r="CF62" s="157"/>
      <c r="CG62" s="157"/>
      <c r="CH62" s="158"/>
      <c r="CI62" s="156">
        <v>1056.5761286084376</v>
      </c>
      <c r="CJ62" s="157"/>
      <c r="CK62" s="157"/>
      <c r="CL62" s="157"/>
      <c r="CM62" s="157"/>
      <c r="CN62" s="157"/>
      <c r="CO62" s="158"/>
      <c r="CP62" s="156">
        <v>279.3008972700133</v>
      </c>
      <c r="CQ62" s="157"/>
      <c r="CR62" s="157"/>
      <c r="CS62" s="157"/>
      <c r="CT62" s="157"/>
      <c r="CU62" s="157"/>
      <c r="CV62" s="158"/>
      <c r="CW62" s="156">
        <v>450.803921971708</v>
      </c>
      <c r="CX62" s="157"/>
      <c r="CY62" s="157"/>
      <c r="CZ62" s="157"/>
      <c r="DA62" s="157"/>
      <c r="DB62" s="157"/>
      <c r="DC62" s="158"/>
      <c r="DD62" s="156">
        <v>708.9219537921603</v>
      </c>
      <c r="DE62" s="157"/>
      <c r="DF62" s="157"/>
      <c r="DG62" s="157"/>
      <c r="DH62" s="157"/>
      <c r="DI62" s="157"/>
      <c r="DJ62" s="158"/>
    </row>
    <row r="63" spans="1:114" s="6" customFormat="1" ht="18.75" customHeight="1">
      <c r="A63" s="145" t="s">
        <v>15</v>
      </c>
      <c r="B63" s="145"/>
      <c r="C63" s="145"/>
      <c r="D63" s="145"/>
      <c r="E63" s="145"/>
      <c r="F63" s="145"/>
      <c r="G63" s="145"/>
      <c r="H63" s="145"/>
      <c r="I63" s="24"/>
      <c r="J63" s="143" t="s">
        <v>181</v>
      </c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</row>
    <row r="64" spans="1:114" s="19" customFormat="1" ht="47.25" customHeight="1">
      <c r="A64" s="145"/>
      <c r="B64" s="145"/>
      <c r="C64" s="145"/>
      <c r="D64" s="145"/>
      <c r="E64" s="145"/>
      <c r="F64" s="145"/>
      <c r="G64" s="145"/>
      <c r="H64" s="145"/>
      <c r="I64" s="25"/>
      <c r="J64" s="143" t="s">
        <v>79</v>
      </c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55" t="s">
        <v>78</v>
      </c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>
        <v>0</v>
      </c>
      <c r="AT64" s="155"/>
      <c r="AU64" s="155"/>
      <c r="AV64" s="155"/>
      <c r="AW64" s="155"/>
      <c r="AX64" s="155"/>
      <c r="AY64" s="155"/>
      <c r="AZ64" s="155">
        <v>1.2017497670019566</v>
      </c>
      <c r="BA64" s="155"/>
      <c r="BB64" s="155"/>
      <c r="BC64" s="155"/>
      <c r="BD64" s="155"/>
      <c r="BE64" s="155"/>
      <c r="BF64" s="155"/>
      <c r="BG64" s="155">
        <v>0.32393574431563366</v>
      </c>
      <c r="BH64" s="155"/>
      <c r="BI64" s="155"/>
      <c r="BJ64" s="155"/>
      <c r="BK64" s="155"/>
      <c r="BL64" s="155"/>
      <c r="BM64" s="155"/>
      <c r="BN64" s="155">
        <v>23.911148223929445</v>
      </c>
      <c r="BO64" s="155"/>
      <c r="BP64" s="155"/>
      <c r="BQ64" s="155"/>
      <c r="BR64" s="155"/>
      <c r="BS64" s="155"/>
      <c r="BT64" s="155"/>
      <c r="BU64" s="155">
        <v>641.556184284337</v>
      </c>
      <c r="BV64" s="155"/>
      <c r="BW64" s="155"/>
      <c r="BX64" s="155"/>
      <c r="BY64" s="155"/>
      <c r="BZ64" s="155"/>
      <c r="CA64" s="155"/>
      <c r="CB64" s="155">
        <v>0</v>
      </c>
      <c r="CC64" s="155"/>
      <c r="CD64" s="155"/>
      <c r="CE64" s="155"/>
      <c r="CF64" s="155"/>
      <c r="CG64" s="155"/>
      <c r="CH64" s="155"/>
      <c r="CI64" s="155">
        <v>1.1188604877922899</v>
      </c>
      <c r="CJ64" s="155"/>
      <c r="CK64" s="155"/>
      <c r="CL64" s="155"/>
      <c r="CM64" s="155"/>
      <c r="CN64" s="155"/>
      <c r="CO64" s="155"/>
      <c r="CP64" s="155">
        <v>0.3104048789941203</v>
      </c>
      <c r="CQ64" s="155"/>
      <c r="CR64" s="155"/>
      <c r="CS64" s="155"/>
      <c r="CT64" s="155"/>
      <c r="CU64" s="155"/>
      <c r="CV64" s="155"/>
      <c r="CW64" s="155">
        <v>23.08042505112934</v>
      </c>
      <c r="CX64" s="155"/>
      <c r="CY64" s="155"/>
      <c r="CZ64" s="155"/>
      <c r="DA64" s="155"/>
      <c r="DB64" s="155"/>
      <c r="DC64" s="155"/>
      <c r="DD64" s="155">
        <v>609.8995670245444</v>
      </c>
      <c r="DE64" s="155"/>
      <c r="DF64" s="155"/>
      <c r="DG64" s="155"/>
      <c r="DH64" s="155"/>
      <c r="DI64" s="155"/>
      <c r="DJ64" s="155"/>
    </row>
    <row r="65" spans="1:114" s="6" customFormat="1" ht="15" customHeight="1">
      <c r="A65" s="145" t="s">
        <v>33</v>
      </c>
      <c r="B65" s="145"/>
      <c r="C65" s="145"/>
      <c r="D65" s="145"/>
      <c r="E65" s="145"/>
      <c r="F65" s="145"/>
      <c r="G65" s="145"/>
      <c r="H65" s="145"/>
      <c r="I65" s="24"/>
      <c r="J65" s="143" t="s">
        <v>182</v>
      </c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</row>
    <row r="66" spans="1:114" s="19" customFormat="1" ht="48.75" customHeight="1">
      <c r="A66" s="145"/>
      <c r="B66" s="145"/>
      <c r="C66" s="145"/>
      <c r="D66" s="145"/>
      <c r="E66" s="145"/>
      <c r="F66" s="145"/>
      <c r="G66" s="145"/>
      <c r="H66" s="145"/>
      <c r="I66" s="25"/>
      <c r="J66" s="143" t="s">
        <v>79</v>
      </c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55" t="s">
        <v>78</v>
      </c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9">
        <v>0</v>
      </c>
      <c r="AT66" s="159"/>
      <c r="AU66" s="159"/>
      <c r="AV66" s="159"/>
      <c r="AW66" s="159"/>
      <c r="AX66" s="159"/>
      <c r="AY66" s="159"/>
      <c r="AZ66" s="159">
        <v>0</v>
      </c>
      <c r="BA66" s="159"/>
      <c r="BB66" s="159"/>
      <c r="BC66" s="159"/>
      <c r="BD66" s="159"/>
      <c r="BE66" s="159"/>
      <c r="BF66" s="159"/>
      <c r="BG66" s="159">
        <v>0</v>
      </c>
      <c r="BH66" s="159"/>
      <c r="BI66" s="159"/>
      <c r="BJ66" s="159"/>
      <c r="BK66" s="159"/>
      <c r="BL66" s="159"/>
      <c r="BM66" s="159"/>
      <c r="BN66" s="159">
        <v>0</v>
      </c>
      <c r="BO66" s="159"/>
      <c r="BP66" s="159"/>
      <c r="BQ66" s="159"/>
      <c r="BR66" s="159"/>
      <c r="BS66" s="159"/>
      <c r="BT66" s="159"/>
      <c r="BU66" s="159">
        <v>0</v>
      </c>
      <c r="BV66" s="159"/>
      <c r="BW66" s="159"/>
      <c r="BX66" s="159"/>
      <c r="BY66" s="159"/>
      <c r="BZ66" s="159"/>
      <c r="CA66" s="159"/>
      <c r="CB66" s="159">
        <v>0</v>
      </c>
      <c r="CC66" s="159"/>
      <c r="CD66" s="159"/>
      <c r="CE66" s="159"/>
      <c r="CF66" s="159"/>
      <c r="CG66" s="159"/>
      <c r="CH66" s="159"/>
      <c r="CI66" s="159">
        <v>0</v>
      </c>
      <c r="CJ66" s="159"/>
      <c r="CK66" s="159"/>
      <c r="CL66" s="159"/>
      <c r="CM66" s="159"/>
      <c r="CN66" s="159"/>
      <c r="CO66" s="159"/>
      <c r="CP66" s="159">
        <v>0</v>
      </c>
      <c r="CQ66" s="159"/>
      <c r="CR66" s="159"/>
      <c r="CS66" s="159"/>
      <c r="CT66" s="159"/>
      <c r="CU66" s="159"/>
      <c r="CV66" s="159"/>
      <c r="CW66" s="159">
        <v>0</v>
      </c>
      <c r="CX66" s="159"/>
      <c r="CY66" s="159"/>
      <c r="CZ66" s="159"/>
      <c r="DA66" s="159"/>
      <c r="DB66" s="159"/>
      <c r="DC66" s="159"/>
      <c r="DD66" s="159">
        <v>0</v>
      </c>
      <c r="DE66" s="159"/>
      <c r="DF66" s="159"/>
      <c r="DG66" s="159"/>
      <c r="DH66" s="159"/>
      <c r="DI66" s="159"/>
      <c r="DJ66" s="159"/>
    </row>
    <row r="67" spans="1:114" s="19" customFormat="1" ht="59.25" customHeight="1">
      <c r="A67" s="145" t="s">
        <v>34</v>
      </c>
      <c r="B67" s="145"/>
      <c r="C67" s="145"/>
      <c r="D67" s="145"/>
      <c r="E67" s="145"/>
      <c r="F67" s="145"/>
      <c r="G67" s="145"/>
      <c r="H67" s="145"/>
      <c r="I67" s="25"/>
      <c r="J67" s="143" t="s">
        <v>80</v>
      </c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55" t="s">
        <v>78</v>
      </c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60">
        <v>0</v>
      </c>
      <c r="AT67" s="161"/>
      <c r="AU67" s="161"/>
      <c r="AV67" s="161"/>
      <c r="AW67" s="161"/>
      <c r="AX67" s="161"/>
      <c r="AY67" s="162"/>
      <c r="AZ67" s="160">
        <v>1017.1045591501027</v>
      </c>
      <c r="BA67" s="161"/>
      <c r="BB67" s="161"/>
      <c r="BC67" s="161"/>
      <c r="BD67" s="161"/>
      <c r="BE67" s="161"/>
      <c r="BF67" s="162"/>
      <c r="BG67" s="160">
        <v>304.07708295906576</v>
      </c>
      <c r="BH67" s="161"/>
      <c r="BI67" s="161"/>
      <c r="BJ67" s="161"/>
      <c r="BK67" s="161"/>
      <c r="BL67" s="161"/>
      <c r="BM67" s="162"/>
      <c r="BN67" s="160">
        <v>422.12114821913724</v>
      </c>
      <c r="BO67" s="161"/>
      <c r="BP67" s="161"/>
      <c r="BQ67" s="161"/>
      <c r="BR67" s="161"/>
      <c r="BS67" s="161"/>
      <c r="BT67" s="162"/>
      <c r="BU67" s="160">
        <v>140.4460103458207</v>
      </c>
      <c r="BV67" s="161"/>
      <c r="BW67" s="161"/>
      <c r="BX67" s="161"/>
      <c r="BY67" s="161"/>
      <c r="BZ67" s="161"/>
      <c r="CA67" s="162"/>
      <c r="CB67" s="160">
        <v>0</v>
      </c>
      <c r="CC67" s="161"/>
      <c r="CD67" s="161"/>
      <c r="CE67" s="161"/>
      <c r="CF67" s="161"/>
      <c r="CG67" s="161"/>
      <c r="CH67" s="162"/>
      <c r="CI67" s="160">
        <v>1055.4572681206453</v>
      </c>
      <c r="CJ67" s="161"/>
      <c r="CK67" s="161"/>
      <c r="CL67" s="161"/>
      <c r="CM67" s="161"/>
      <c r="CN67" s="161"/>
      <c r="CO67" s="162"/>
      <c r="CP67" s="160">
        <v>278.9904923910192</v>
      </c>
      <c r="CQ67" s="161"/>
      <c r="CR67" s="161"/>
      <c r="CS67" s="161"/>
      <c r="CT67" s="161"/>
      <c r="CU67" s="161"/>
      <c r="CV67" s="162"/>
      <c r="CW67" s="160">
        <v>427.72349692057867</v>
      </c>
      <c r="CX67" s="161"/>
      <c r="CY67" s="161"/>
      <c r="CZ67" s="161"/>
      <c r="DA67" s="161"/>
      <c r="DB67" s="161"/>
      <c r="DC67" s="162"/>
      <c r="DD67" s="160">
        <v>99.0223867676159</v>
      </c>
      <c r="DE67" s="161"/>
      <c r="DF67" s="161"/>
      <c r="DG67" s="161"/>
      <c r="DH67" s="161"/>
      <c r="DI67" s="161"/>
      <c r="DJ67" s="162"/>
    </row>
    <row r="68" ht="9" customHeight="1"/>
    <row r="69" spans="1:108" s="19" customFormat="1" ht="12.75" customHeight="1" hidden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ht="9" customHeight="1" hidden="1"/>
    <row r="71" spans="1:114" s="19" customFormat="1" ht="54.75" customHeight="1" hidden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</row>
    <row r="72" spans="1:114" s="19" customFormat="1" ht="33" customHeight="1" hidden="1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</row>
    <row r="73" ht="3" customHeight="1" hidden="1"/>
  </sheetData>
  <sheetProtection/>
  <mergeCells count="321">
    <mergeCell ref="AS36:CA36"/>
    <mergeCell ref="CB36:DJ36"/>
    <mergeCell ref="AS56:CA56"/>
    <mergeCell ref="CB56:DJ56"/>
    <mergeCell ref="BN41:BT41"/>
    <mergeCell ref="BU41:CA41"/>
    <mergeCell ref="J37:DJ37"/>
    <mergeCell ref="CI45:CO45"/>
    <mergeCell ref="AH41:AR41"/>
    <mergeCell ref="AS41:AY41"/>
    <mergeCell ref="AS32:CA32"/>
    <mergeCell ref="CB32:DJ32"/>
    <mergeCell ref="AS34:CA34"/>
    <mergeCell ref="CB34:DJ34"/>
    <mergeCell ref="BF5:BH5"/>
    <mergeCell ref="AZ5:BE5"/>
    <mergeCell ref="AV5:AY5"/>
    <mergeCell ref="DD12:DJ12"/>
    <mergeCell ref="BU30:CA30"/>
    <mergeCell ref="CB30:CH30"/>
    <mergeCell ref="CW67:DC67"/>
    <mergeCell ref="DD67:DJ67"/>
    <mergeCell ref="BU66:CA66"/>
    <mergeCell ref="CI66:CO66"/>
    <mergeCell ref="CP66:CV66"/>
    <mergeCell ref="DD64:DJ64"/>
    <mergeCell ref="CI64:CO64"/>
    <mergeCell ref="CP64:CV64"/>
    <mergeCell ref="CW64:DC64"/>
    <mergeCell ref="CW66:DC66"/>
    <mergeCell ref="A71:DJ71"/>
    <mergeCell ref="A72:DJ72"/>
    <mergeCell ref="BU67:CA67"/>
    <mergeCell ref="CB67:CH67"/>
    <mergeCell ref="CI67:CO67"/>
    <mergeCell ref="CP67:CV67"/>
    <mergeCell ref="AZ67:BF67"/>
    <mergeCell ref="BG67:BM67"/>
    <mergeCell ref="BN67:BT67"/>
    <mergeCell ref="A67:H67"/>
    <mergeCell ref="J67:AG67"/>
    <mergeCell ref="AH67:AR67"/>
    <mergeCell ref="AS67:AY67"/>
    <mergeCell ref="CB66:CH66"/>
    <mergeCell ref="BG66:BM66"/>
    <mergeCell ref="BN66:BT66"/>
    <mergeCell ref="DD66:DJ66"/>
    <mergeCell ref="A63:H64"/>
    <mergeCell ref="A65:H66"/>
    <mergeCell ref="J65:DJ65"/>
    <mergeCell ref="J66:AG66"/>
    <mergeCell ref="AH66:AR66"/>
    <mergeCell ref="AS66:AY66"/>
    <mergeCell ref="AZ66:BF66"/>
    <mergeCell ref="CB64:CH64"/>
    <mergeCell ref="AZ64:BF64"/>
    <mergeCell ref="BG64:BM64"/>
    <mergeCell ref="BN64:BT64"/>
    <mergeCell ref="BU64:CA64"/>
    <mergeCell ref="DD62:DJ62"/>
    <mergeCell ref="J63:DJ63"/>
    <mergeCell ref="J64:AG64"/>
    <mergeCell ref="AH64:AR64"/>
    <mergeCell ref="AS64:AY64"/>
    <mergeCell ref="CB62:CH62"/>
    <mergeCell ref="CI62:CO62"/>
    <mergeCell ref="CP62:CV62"/>
    <mergeCell ref="CW62:DC62"/>
    <mergeCell ref="AZ62:BF62"/>
    <mergeCell ref="BG62:BM62"/>
    <mergeCell ref="BN62:BT62"/>
    <mergeCell ref="BU62:CA62"/>
    <mergeCell ref="A62:H62"/>
    <mergeCell ref="J62:AG62"/>
    <mergeCell ref="AH62:AR62"/>
    <mergeCell ref="AS62:AY62"/>
    <mergeCell ref="DD61:DJ61"/>
    <mergeCell ref="A61:H61"/>
    <mergeCell ref="J61:AG61"/>
    <mergeCell ref="AH61:AR61"/>
    <mergeCell ref="AS61:AY61"/>
    <mergeCell ref="AZ61:BF61"/>
    <mergeCell ref="BG61:BM61"/>
    <mergeCell ref="BN61:BT61"/>
    <mergeCell ref="BU61:CA61"/>
    <mergeCell ref="CB61:CH61"/>
    <mergeCell ref="CI61:CO61"/>
    <mergeCell ref="CP61:CV61"/>
    <mergeCell ref="CW61:DC61"/>
    <mergeCell ref="BG9:BM9"/>
    <mergeCell ref="CI10:CO10"/>
    <mergeCell ref="CP10:CV10"/>
    <mergeCell ref="BU10:CA10"/>
    <mergeCell ref="BN9:BT9"/>
    <mergeCell ref="BN10:BT10"/>
    <mergeCell ref="BU9:CA9"/>
    <mergeCell ref="BN12:BT12"/>
    <mergeCell ref="CW12:DC12"/>
    <mergeCell ref="A4:DJ4"/>
    <mergeCell ref="CB8:DJ8"/>
    <mergeCell ref="CB9:CH9"/>
    <mergeCell ref="CI9:CO9"/>
    <mergeCell ref="CP9:CV9"/>
    <mergeCell ref="CW9:DC9"/>
    <mergeCell ref="DD9:DJ9"/>
    <mergeCell ref="BL5:BP5"/>
    <mergeCell ref="BI5:BK5"/>
    <mergeCell ref="I7:AG9"/>
    <mergeCell ref="A7:H9"/>
    <mergeCell ref="AS7:CA7"/>
    <mergeCell ref="CB7:DJ7"/>
    <mergeCell ref="CW10:DC10"/>
    <mergeCell ref="DD10:DJ10"/>
    <mergeCell ref="A10:H10"/>
    <mergeCell ref="I10:AG10"/>
    <mergeCell ref="A3:DJ3"/>
    <mergeCell ref="AS8:CA8"/>
    <mergeCell ref="AS10:AY10"/>
    <mergeCell ref="AZ10:BF10"/>
    <mergeCell ref="AS9:AY9"/>
    <mergeCell ref="AZ9:BF9"/>
    <mergeCell ref="BG10:BM10"/>
    <mergeCell ref="CB10:CH10"/>
    <mergeCell ref="AH10:AR10"/>
    <mergeCell ref="AH7:AR9"/>
    <mergeCell ref="A11:H11"/>
    <mergeCell ref="A33:H34"/>
    <mergeCell ref="J33:DJ33"/>
    <mergeCell ref="J34:AG34"/>
    <mergeCell ref="AH34:AR34"/>
    <mergeCell ref="J11:DJ11"/>
    <mergeCell ref="AH12:AR12"/>
    <mergeCell ref="AS12:AY12"/>
    <mergeCell ref="AZ12:BF12"/>
    <mergeCell ref="BG12:BM12"/>
    <mergeCell ref="A29:H30"/>
    <mergeCell ref="J29:DJ29"/>
    <mergeCell ref="J12:AG12"/>
    <mergeCell ref="A13:H13"/>
    <mergeCell ref="J13:DJ13"/>
    <mergeCell ref="BU12:CA12"/>
    <mergeCell ref="CB12:CH12"/>
    <mergeCell ref="CI12:CO12"/>
    <mergeCell ref="CP12:CV12"/>
    <mergeCell ref="BG30:BM30"/>
    <mergeCell ref="BN30:BT30"/>
    <mergeCell ref="A31:H32"/>
    <mergeCell ref="J31:DJ31"/>
    <mergeCell ref="J32:AG32"/>
    <mergeCell ref="AH32:AR32"/>
    <mergeCell ref="CI30:CO30"/>
    <mergeCell ref="CP30:CV30"/>
    <mergeCell ref="CW30:DC30"/>
    <mergeCell ref="DD30:DJ30"/>
    <mergeCell ref="J30:AG30"/>
    <mergeCell ref="J14:DJ14"/>
    <mergeCell ref="J15:DJ15"/>
    <mergeCell ref="J16:DJ16"/>
    <mergeCell ref="J17:AG17"/>
    <mergeCell ref="AH17:AR17"/>
    <mergeCell ref="AS17:AY17"/>
    <mergeCell ref="AZ17:BF17"/>
    <mergeCell ref="BG17:BM17"/>
    <mergeCell ref="BN17:BT17"/>
    <mergeCell ref="BU17:CA17"/>
    <mergeCell ref="CI17:CO17"/>
    <mergeCell ref="CP17:CV17"/>
    <mergeCell ref="CW17:DC17"/>
    <mergeCell ref="DD17:DJ17"/>
    <mergeCell ref="CP28:CV28"/>
    <mergeCell ref="CW28:DC28"/>
    <mergeCell ref="DD28:DJ28"/>
    <mergeCell ref="CP21:CV21"/>
    <mergeCell ref="CW21:DC21"/>
    <mergeCell ref="BG28:BM28"/>
    <mergeCell ref="BN28:BT28"/>
    <mergeCell ref="BU28:CA28"/>
    <mergeCell ref="CB28:CH28"/>
    <mergeCell ref="CI28:CO28"/>
    <mergeCell ref="CB21:CH21"/>
    <mergeCell ref="AZ21:BF21"/>
    <mergeCell ref="BG21:BM21"/>
    <mergeCell ref="BN21:BT21"/>
    <mergeCell ref="BU21:CA21"/>
    <mergeCell ref="DD21:DJ21"/>
    <mergeCell ref="AZ25:BF25"/>
    <mergeCell ref="BG25:BM25"/>
    <mergeCell ref="BN25:BT25"/>
    <mergeCell ref="CI21:CO21"/>
    <mergeCell ref="J21:AG21"/>
    <mergeCell ref="AH21:AR21"/>
    <mergeCell ref="AS21:AY21"/>
    <mergeCell ref="A12:H12"/>
    <mergeCell ref="A14:H17"/>
    <mergeCell ref="A18:H21"/>
    <mergeCell ref="J18:DJ18"/>
    <mergeCell ref="J19:DJ19"/>
    <mergeCell ref="J20:DJ20"/>
    <mergeCell ref="CB17:CH17"/>
    <mergeCell ref="A25:H25"/>
    <mergeCell ref="BU25:CA25"/>
    <mergeCell ref="CB25:CH25"/>
    <mergeCell ref="J22:DJ22"/>
    <mergeCell ref="J23:DJ23"/>
    <mergeCell ref="J24:DJ24"/>
    <mergeCell ref="J25:AG25"/>
    <mergeCell ref="AH28:AR28"/>
    <mergeCell ref="AS28:AY28"/>
    <mergeCell ref="AZ28:BF28"/>
    <mergeCell ref="CW25:DC25"/>
    <mergeCell ref="DD25:DJ25"/>
    <mergeCell ref="A22:H24"/>
    <mergeCell ref="CI25:CO25"/>
    <mergeCell ref="CP25:CV25"/>
    <mergeCell ref="AH25:AR25"/>
    <mergeCell ref="AS25:AY25"/>
    <mergeCell ref="BG41:BM41"/>
    <mergeCell ref="CP41:CV41"/>
    <mergeCell ref="AH30:AR30"/>
    <mergeCell ref="AS30:AY30"/>
    <mergeCell ref="AZ30:BF30"/>
    <mergeCell ref="A26:H26"/>
    <mergeCell ref="J26:DJ26"/>
    <mergeCell ref="A27:H28"/>
    <mergeCell ref="J27:DJ27"/>
    <mergeCell ref="J28:AG28"/>
    <mergeCell ref="A35:H36"/>
    <mergeCell ref="J35:DJ35"/>
    <mergeCell ref="J36:AG36"/>
    <mergeCell ref="AH36:AR36"/>
    <mergeCell ref="A37:H37"/>
    <mergeCell ref="A42:H45"/>
    <mergeCell ref="J42:DJ42"/>
    <mergeCell ref="J43:DJ43"/>
    <mergeCell ref="J44:DJ44"/>
    <mergeCell ref="J45:AG45"/>
    <mergeCell ref="A38:H41"/>
    <mergeCell ref="J38:DJ38"/>
    <mergeCell ref="J39:DJ39"/>
    <mergeCell ref="J40:DJ40"/>
    <mergeCell ref="J41:AG41"/>
    <mergeCell ref="CP45:CV45"/>
    <mergeCell ref="CW45:DC45"/>
    <mergeCell ref="DD45:DJ45"/>
    <mergeCell ref="CB41:CH41"/>
    <mergeCell ref="CI41:CO41"/>
    <mergeCell ref="DD41:DJ41"/>
    <mergeCell ref="BN45:BT45"/>
    <mergeCell ref="BU45:CA45"/>
    <mergeCell ref="CB45:CH45"/>
    <mergeCell ref="BG45:BM45"/>
    <mergeCell ref="AH45:AR45"/>
    <mergeCell ref="AS45:AY45"/>
    <mergeCell ref="AZ45:BF45"/>
    <mergeCell ref="CW41:DC41"/>
    <mergeCell ref="AZ41:BF41"/>
    <mergeCell ref="A46:H48"/>
    <mergeCell ref="J46:DJ46"/>
    <mergeCell ref="J47:DJ47"/>
    <mergeCell ref="J48:DJ48"/>
    <mergeCell ref="CP49:CV49"/>
    <mergeCell ref="CW49:DC49"/>
    <mergeCell ref="DD49:DJ49"/>
    <mergeCell ref="A50:H50"/>
    <mergeCell ref="J50:DJ50"/>
    <mergeCell ref="BN49:BT49"/>
    <mergeCell ref="BU49:CA49"/>
    <mergeCell ref="CB49:CH49"/>
    <mergeCell ref="CI49:CO49"/>
    <mergeCell ref="A49:H49"/>
    <mergeCell ref="J49:AG49"/>
    <mergeCell ref="AH49:AR49"/>
    <mergeCell ref="AS49:AY49"/>
    <mergeCell ref="A51:H52"/>
    <mergeCell ref="J51:DJ51"/>
    <mergeCell ref="J52:AG52"/>
    <mergeCell ref="AH52:AR52"/>
    <mergeCell ref="AS52:AY52"/>
    <mergeCell ref="AZ52:BF52"/>
    <mergeCell ref="BG52:BM52"/>
    <mergeCell ref="BN52:BT52"/>
    <mergeCell ref="BU52:CA52"/>
    <mergeCell ref="CI52:CO52"/>
    <mergeCell ref="A53:H54"/>
    <mergeCell ref="J53:DJ53"/>
    <mergeCell ref="J54:AG54"/>
    <mergeCell ref="AH54:AR54"/>
    <mergeCell ref="AS54:AY54"/>
    <mergeCell ref="CP54:CV54"/>
    <mergeCell ref="AZ54:BF54"/>
    <mergeCell ref="CI54:CO54"/>
    <mergeCell ref="A59:H60"/>
    <mergeCell ref="J59:DJ59"/>
    <mergeCell ref="J60:AG60"/>
    <mergeCell ref="AH60:AR60"/>
    <mergeCell ref="AS58:CA58"/>
    <mergeCell ref="CB58:DJ58"/>
    <mergeCell ref="AS60:CA60"/>
    <mergeCell ref="CB60:DJ60"/>
    <mergeCell ref="A57:H58"/>
    <mergeCell ref="J58:AG58"/>
    <mergeCell ref="AH58:AR58"/>
    <mergeCell ref="A55:H56"/>
    <mergeCell ref="J56:AG56"/>
    <mergeCell ref="DQ21:ER22"/>
    <mergeCell ref="CB52:CH52"/>
    <mergeCell ref="J55:DJ55"/>
    <mergeCell ref="CP52:CV52"/>
    <mergeCell ref="CW52:DC52"/>
    <mergeCell ref="DD52:DJ52"/>
    <mergeCell ref="BU54:CA54"/>
    <mergeCell ref="CC1:DL1"/>
    <mergeCell ref="AH56:AR56"/>
    <mergeCell ref="J57:DJ57"/>
    <mergeCell ref="CW54:DC54"/>
    <mergeCell ref="DD54:DJ54"/>
    <mergeCell ref="BG54:BM54"/>
    <mergeCell ref="BN54:BT54"/>
    <mergeCell ref="CB54:CH54"/>
    <mergeCell ref="AZ49:BF49"/>
    <mergeCell ref="BG49:BM49"/>
  </mergeCells>
  <printOptions/>
  <pageMargins left="0.3937007874015748" right="0.31496062992125984" top="0.5118110236220472" bottom="0.31496062992125984" header="0.1968503937007874" footer="0.1968503937007874"/>
  <pageSetup fitToHeight="0" fitToWidth="1" horizontalDpi="600" verticalDpi="600" orientation="portrait" paperSize="9" r:id="rId1"/>
  <rowBreaks count="3" manualBreakCount="3">
    <brk id="25" max="115" man="1"/>
    <brk id="41" max="115" man="1"/>
    <brk id="58" max="1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 Дмитрий Витальевич</cp:lastModifiedBy>
  <cp:lastPrinted>2015-03-29T14:56:20Z</cp:lastPrinted>
  <dcterms:created xsi:type="dcterms:W3CDTF">2005-06-15T11:53:39Z</dcterms:created>
  <dcterms:modified xsi:type="dcterms:W3CDTF">2015-05-14T02:15:25Z</dcterms:modified>
  <cp:category/>
  <cp:version/>
  <cp:contentType/>
  <cp:contentStatus/>
</cp:coreProperties>
</file>